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codeName="ThisWorkbook"/>
  <xr:revisionPtr revIDLastSave="294" documentId="13_ncr:1_{39CA7284-C823-42EF-9267-A0189DE42261}" xr6:coauthVersionLast="47" xr6:coauthVersionMax="47" xr10:uidLastSave="{51052032-66E6-428C-964E-6F960784F975}"/>
  <bookViews>
    <workbookView xWindow="180" yWindow="210" windowWidth="23655" windowHeight="14985" activeTab="4"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About" sheetId="51" r:id="rId13"/>
  </sheets>
  <definedNames>
    <definedName name="_xlnm.Print_Area" localSheetId="0">'1'!$A$1:$Z$37</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 name="start_day">'1'!$AD$22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6" i="43" l="1"/>
  <c r="A22" i="43"/>
  <c r="C22" i="43"/>
  <c r="A1" i="50"/>
  <c r="A1" i="49"/>
  <c r="A1" i="48"/>
  <c r="A1" i="47"/>
  <c r="A1" i="46"/>
  <c r="A1" i="45"/>
  <c r="A1" i="44"/>
  <c r="A1" i="43"/>
  <c r="A1" i="42"/>
  <c r="A1" i="41"/>
  <c r="A1" i="40"/>
  <c r="A1" i="1" l="1"/>
  <c r="K1" i="50" l="1"/>
  <c r="L8" i="50" s="1"/>
  <c r="A10" i="49"/>
  <c r="A10" i="48"/>
  <c r="A10" i="47"/>
  <c r="A10" i="46"/>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0" i="45"/>
  <c r="Y2" i="45"/>
  <c r="X2" i="45"/>
  <c r="W2" i="45"/>
  <c r="V2" i="45"/>
  <c r="U2" i="45"/>
  <c r="T2" i="45"/>
  <c r="S2" i="45"/>
  <c r="Q2" i="45"/>
  <c r="P2" i="45"/>
  <c r="O2" i="45"/>
  <c r="N2" i="45"/>
  <c r="M2" i="45"/>
  <c r="L2" i="45"/>
  <c r="K2" i="45"/>
  <c r="A10" i="44"/>
  <c r="Y2" i="44"/>
  <c r="X2" i="44"/>
  <c r="W2" i="44"/>
  <c r="V2" i="44"/>
  <c r="U2" i="44"/>
  <c r="T2" i="44"/>
  <c r="S2" i="44"/>
  <c r="Q2" i="44"/>
  <c r="P2" i="44"/>
  <c r="O2" i="44"/>
  <c r="N2" i="44"/>
  <c r="M2" i="44"/>
  <c r="L2" i="44"/>
  <c r="K2" i="44"/>
  <c r="A10"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K1" i="40"/>
  <c r="Y2" i="40"/>
  <c r="X2" i="40"/>
  <c r="W2" i="40"/>
  <c r="V2" i="40"/>
  <c r="U2" i="40"/>
  <c r="T2" i="40"/>
  <c r="S2" i="40"/>
  <c r="Q2" i="40"/>
  <c r="P2" i="40"/>
  <c r="O2" i="40"/>
  <c r="N2" i="40"/>
  <c r="M2" i="40"/>
  <c r="L2" i="40"/>
  <c r="K2"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C10" i="43"/>
  <c r="A9"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O5" i="41" l="1"/>
  <c r="L3" i="41"/>
  <c r="P7" i="41"/>
  <c r="K3" i="41"/>
  <c r="P3" i="41"/>
  <c r="Q4" i="41"/>
  <c r="O8" i="41"/>
  <c r="Q5" i="41"/>
  <c r="K8" i="41"/>
  <c r="P5" i="41"/>
  <c r="N5" i="41"/>
  <c r="Q7" i="41"/>
  <c r="N4" i="41"/>
  <c r="O3" i="41"/>
  <c r="L4" i="41"/>
  <c r="P8" i="41"/>
  <c r="K8" i="44"/>
  <c r="N6" i="44"/>
  <c r="N6" i="41"/>
  <c r="M7" i="41"/>
  <c r="Q4" i="44"/>
  <c r="L5" i="41"/>
  <c r="K6" i="41"/>
  <c r="N3" i="44"/>
  <c r="O4" i="44"/>
  <c r="N3" i="48"/>
  <c r="L5" i="44"/>
  <c r="M7" i="44"/>
  <c r="K3" i="44"/>
  <c r="K8" i="48"/>
  <c r="Q5" i="48"/>
  <c r="N5" i="44"/>
  <c r="P3" i="44"/>
  <c r="K6" i="44"/>
  <c r="Q7" i="48"/>
  <c r="M3" i="48"/>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A9" i="1"/>
  <c r="A8" i="1" s="1"/>
  <c r="G10" i="50" l="1"/>
  <c r="E9" i="50"/>
  <c r="G10" i="49"/>
  <c r="E9" i="49"/>
  <c r="G10" i="48"/>
  <c r="E9" i="48"/>
  <c r="G10" i="47"/>
  <c r="E9" i="47"/>
  <c r="G10" i="46"/>
  <c r="E9" i="46"/>
  <c r="G10" i="45"/>
  <c r="E9" i="45"/>
  <c r="G10" i="44"/>
  <c r="E9" i="44"/>
  <c r="G10" i="43"/>
  <c r="E9" i="43"/>
  <c r="G10" i="42"/>
  <c r="E9" i="42"/>
  <c r="G10" i="41"/>
  <c r="E9" i="41"/>
  <c r="E10" i="40"/>
  <c r="C9" i="40"/>
  <c r="C9" i="1"/>
  <c r="E9" i="1" s="1"/>
  <c r="I10" i="50" l="1"/>
  <c r="G9" i="50"/>
  <c r="I10" i="49"/>
  <c r="G9" i="49"/>
  <c r="I10" i="48"/>
  <c r="G9" i="48"/>
  <c r="I10" i="47"/>
  <c r="G9" i="47"/>
  <c r="I10" i="46"/>
  <c r="G9" i="46"/>
  <c r="I10" i="45"/>
  <c r="G9" i="45"/>
  <c r="I10" i="44"/>
  <c r="G9" i="44"/>
  <c r="I10" i="43"/>
  <c r="G9" i="43"/>
  <c r="I10" i="42"/>
  <c r="G9" i="42"/>
  <c r="I10" i="41"/>
  <c r="G9" i="41"/>
  <c r="G10" i="40"/>
  <c r="E9" i="40"/>
  <c r="C8" i="1"/>
  <c r="I9" i="50" l="1"/>
  <c r="K10" i="50"/>
  <c r="K10" i="49"/>
  <c r="I9" i="49"/>
  <c r="K10" i="48"/>
  <c r="I9" i="48"/>
  <c r="K10" i="47"/>
  <c r="I9" i="47"/>
  <c r="I9" i="46"/>
  <c r="K10" i="46"/>
  <c r="K10" i="45"/>
  <c r="I9" i="45"/>
  <c r="K10" i="44"/>
  <c r="I9" i="44"/>
  <c r="K10" i="43"/>
  <c r="I9" i="43"/>
  <c r="I9" i="42"/>
  <c r="K10" i="42"/>
  <c r="K10" i="41"/>
  <c r="I9" i="41"/>
  <c r="I10" i="40"/>
  <c r="G9" i="40"/>
  <c r="G9" i="1"/>
  <c r="E8" i="1"/>
  <c r="S10" i="50" l="1"/>
  <c r="K9" i="50"/>
  <c r="S10" i="49"/>
  <c r="K9" i="49"/>
  <c r="S10" i="48"/>
  <c r="K9" i="48"/>
  <c r="S10" i="47"/>
  <c r="K9" i="47"/>
  <c r="S10" i="46"/>
  <c r="K9" i="46"/>
  <c r="S10" i="45"/>
  <c r="K9" i="45"/>
  <c r="S10" i="44"/>
  <c r="K9" i="44"/>
  <c r="S10" i="43"/>
  <c r="K9" i="43"/>
  <c r="S10" i="42"/>
  <c r="K9" i="42"/>
  <c r="S10" i="41"/>
  <c r="K9" i="41"/>
  <c r="K10" i="40"/>
  <c r="I9" i="40"/>
  <c r="I9" i="1"/>
  <c r="K9" i="1" s="1"/>
  <c r="K8" i="1" s="1"/>
  <c r="G8"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I8"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9" i="1"/>
  <c r="S8" i="1" s="1"/>
  <c r="A14" i="1" l="1"/>
  <c r="C14" i="1" s="1"/>
  <c r="E14" i="1" l="1"/>
  <c r="G14" i="1" l="1"/>
  <c r="I14" i="1" s="1"/>
  <c r="K14" i="1" s="1"/>
  <c r="S14" i="1" l="1"/>
  <c r="A20" i="1" l="1"/>
  <c r="C20" i="1" l="1"/>
  <c r="E20" i="1" l="1"/>
  <c r="G20" i="1" l="1"/>
  <c r="I20" i="1" s="1"/>
  <c r="K20" i="1" s="1"/>
  <c r="S20" i="1" l="1"/>
  <c r="A26" i="1" l="1"/>
  <c r="C26" i="1" l="1"/>
  <c r="E26" i="1" l="1"/>
  <c r="G26" i="1" l="1"/>
  <c r="I26" i="1" s="1"/>
  <c r="K26" i="1" s="1"/>
  <c r="S26" i="1" l="1"/>
  <c r="A32" i="1" l="1"/>
  <c r="C32" i="1" l="1"/>
  <c r="E32" i="1" l="1"/>
  <c r="G32" i="1" l="1"/>
  <c r="I32" i="1" s="1"/>
  <c r="K32" i="1" s="1"/>
  <c r="S32" i="1" l="1"/>
</calcChain>
</file>

<file path=xl/sharedStrings.xml><?xml version="1.0" encoding="utf-8"?>
<sst xmlns="http://schemas.openxmlformats.org/spreadsheetml/2006/main" count="113" uniqueCount="67">
  <si>
    <r>
      <rPr>
        <b/>
        <sz val="12"/>
        <color rgb="FF000000"/>
        <rFont val="Calibri"/>
      </rPr>
      <t>Range Hours</t>
    </r>
    <r>
      <rPr>
        <sz val="12"/>
        <color rgb="FF000000"/>
        <rFont val="Calibri"/>
      </rPr>
      <t xml:space="preserve"> sun rise to sunset         </t>
    </r>
    <r>
      <rPr>
        <b/>
        <sz val="12"/>
        <color rgb="FF000000"/>
        <rFont val="Calibri"/>
      </rPr>
      <t>Store Hours</t>
    </r>
    <r>
      <rPr>
        <sz val="12"/>
        <color rgb="FF000000"/>
        <rFont val="Calibri"/>
      </rPr>
      <t xml:space="preserve"> Wed - Sun  09:30 - 16:00                                             </t>
    </r>
    <r>
      <rPr>
        <b/>
        <sz val="12"/>
        <color rgb="FF000000"/>
        <rFont val="Calibri"/>
      </rPr>
      <t>Phone</t>
    </r>
    <r>
      <rPr>
        <sz val="12"/>
        <color rgb="FF000000"/>
        <rFont val="Calibri"/>
      </rPr>
      <t xml:space="preserve">  805 606-4560</t>
    </r>
  </si>
  <si>
    <r>
      <rPr>
        <b/>
        <sz val="14"/>
        <color rgb="FF1F4E78"/>
        <rFont val="Calibri"/>
        <scheme val="major"/>
      </rPr>
      <t xml:space="preserve">Vandenberg Rod &amp; Gun Club </t>
    </r>
    <r>
      <rPr>
        <b/>
        <sz val="11"/>
        <color rgb="FF1F4E78"/>
        <rFont val="Calibri"/>
        <scheme val="major"/>
      </rPr>
      <t xml:space="preserve">                   Taco Rd., Bldg. # 1521               Vandenberg SFB, CA 93437</t>
    </r>
  </si>
  <si>
    <t>CALENDAR TEMPLATES by Vertex42.com</t>
  </si>
  <si>
    <t>https://www.vertex42.com/calendars/</t>
  </si>
  <si>
    <t>Access to ranges outside of store hours is for paid members only</t>
  </si>
  <si>
    <t>All guests must pay a daily fee of $10 unless they are participating in a paid event</t>
  </si>
  <si>
    <t>Guest use of ranges before or after paid event requires $10 day use fee.</t>
  </si>
  <si>
    <t>Trap &amp; Skeet fields close at 15:00 (3 pm)</t>
  </si>
  <si>
    <r>
      <t>Step 1:</t>
    </r>
    <r>
      <rPr>
        <b/>
        <sz val="12"/>
        <color theme="1" tint="0.34998626667073579"/>
        <rFont val="Calibri"/>
        <family val="2"/>
        <scheme val="minor"/>
      </rPr>
      <t xml:space="preserve"> Enter the Year and Start Month</t>
    </r>
  </si>
  <si>
    <t>Store closed</t>
  </si>
  <si>
    <t>Ranges open</t>
  </si>
  <si>
    <t>Year</t>
  </si>
  <si>
    <t>For members</t>
  </si>
  <si>
    <t>only Mondays</t>
  </si>
  <si>
    <t>only Tuesdays</t>
  </si>
  <si>
    <t>5 Stand</t>
  </si>
  <si>
    <t>Start Month</t>
  </si>
  <si>
    <r>
      <t>Step 2:</t>
    </r>
    <r>
      <rPr>
        <b/>
        <sz val="12"/>
        <color theme="1" tint="0.34998626667073579"/>
        <rFont val="Calibri"/>
        <family val="2"/>
        <scheme val="minor"/>
      </rPr>
      <t xml:space="preserve"> Choose the Start Day</t>
    </r>
  </si>
  <si>
    <t>Start Day of Week</t>
  </si>
  <si>
    <r>
      <t>Step 3:</t>
    </r>
    <r>
      <rPr>
        <b/>
        <sz val="12"/>
        <color theme="1" tint="0.34998626667073579"/>
        <rFont val="Calibri"/>
        <family val="2"/>
        <scheme val="minor"/>
      </rPr>
      <t xml:space="preserve"> Customize the Theme Colors / Fonts</t>
    </r>
  </si>
  <si>
    <t>Go to Page Layout &gt; Themes to choose</t>
  </si>
  <si>
    <t>Elks Shoot</t>
  </si>
  <si>
    <t>different colors and fonts.</t>
  </si>
  <si>
    <r>
      <t>Step 4:</t>
    </r>
    <r>
      <rPr>
        <b/>
        <sz val="12"/>
        <color theme="1" tint="0.34998626667073579"/>
        <rFont val="Calibri"/>
        <family val="2"/>
        <scheme val="minor"/>
      </rPr>
      <t xml:space="preserve"> Print to Paper or PDF</t>
    </r>
  </si>
  <si>
    <t>Print the entire workbook, or print</t>
  </si>
  <si>
    <t>Sporting Clays</t>
  </si>
  <si>
    <t>only the selected worksheets.</t>
  </si>
  <si>
    <t>Notes</t>
  </si>
  <si>
    <t>Calendar Templates by Vertex42</t>
  </si>
  <si>
    <t>About This Template</t>
  </si>
  <si>
    <t>Create and print a 12-month calendar for your family, business, or school using this template provided by Vertex42.com. Enter the year and start month, then choose to begin each week on Sunday or Monday. Small previous and next month calendars at the top of the page provide a useful reference. Share and edit collaboratively or print a calendar for your wall, desk, fridge, or planner. Works for 2018, 2019, 2010, and beyond.</t>
  </si>
  <si>
    <t>More Calendar Templates</t>
  </si>
  <si>
    <t>Visit Vertex42.com to download a variety of different calendar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</si>
  <si>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</si>
  <si>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</si>
  <si>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</si>
  <si>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Weekly Trap &amp; Skeet 1000-1500</t>
  </si>
  <si>
    <t>Weekly Trap &amp; Skeet                1000-1500</t>
  </si>
  <si>
    <t>Weekly Trap &amp; Skeet               1000-1500</t>
  </si>
  <si>
    <t>Bowling Pins</t>
  </si>
  <si>
    <t>Gallery</t>
  </si>
  <si>
    <t>Falling Plates</t>
  </si>
  <si>
    <t>?</t>
  </si>
  <si>
    <r>
      <rPr>
        <b/>
        <sz val="12"/>
        <color rgb="FF000000"/>
        <rFont val="Calibri"/>
        <family val="2"/>
      </rPr>
      <t>Range Hours</t>
    </r>
    <r>
      <rPr>
        <sz val="12"/>
        <color rgb="FF000000"/>
        <rFont val="Calibri"/>
        <family val="2"/>
      </rPr>
      <t xml:space="preserve"> Sunrise to Sunset                                         </t>
    </r>
    <r>
      <rPr>
        <b/>
        <sz val="12"/>
        <color rgb="FF000000"/>
        <rFont val="Calibri"/>
        <family val="2"/>
      </rPr>
      <t>Store Hours</t>
    </r>
    <r>
      <rPr>
        <sz val="12"/>
        <color rgb="FF000000"/>
        <rFont val="Calibri"/>
        <family val="2"/>
      </rPr>
      <t xml:space="preserve"> Wed - Sun  09:30 - 16:00                         </t>
    </r>
    <r>
      <rPr>
        <b/>
        <sz val="12"/>
        <color rgb="FF000000"/>
        <rFont val="Calibri"/>
        <family val="2"/>
      </rPr>
      <t>Phone</t>
    </r>
    <r>
      <rPr>
        <sz val="12"/>
        <color rgb="FF000000"/>
        <rFont val="Calibri"/>
        <family val="2"/>
      </rPr>
      <t xml:space="preserve">  805 606-4560                                                          </t>
    </r>
    <r>
      <rPr>
        <b/>
        <sz val="12"/>
        <color rgb="FF000000"/>
        <rFont val="Calibri"/>
        <family val="2"/>
      </rPr>
      <t>Web site:</t>
    </r>
    <r>
      <rPr>
        <sz val="12"/>
        <color rgb="FF000000"/>
        <rFont val="Calibri"/>
        <family val="2"/>
      </rPr>
      <t xml:space="preserve"> Vandenbergfss.com/rod-gun</t>
    </r>
  </si>
  <si>
    <t>Events cancel if rain predicted of 30% or more</t>
  </si>
  <si>
    <t>Store closed ranges open for members only Mondays</t>
  </si>
  <si>
    <t>Store closed ranges open for members only Tuesdays</t>
  </si>
  <si>
    <r>
      <rPr>
        <sz val="9"/>
        <color rgb="FF000000"/>
        <rFont val="Calibri"/>
        <family val="2"/>
        <scheme val="minor"/>
      </rPr>
      <t xml:space="preserve">Pistol &amp; Rifle ranges closed  on Thursdays               </t>
    </r>
    <r>
      <rPr>
        <b/>
        <sz val="9"/>
        <color rgb="FF000000"/>
        <rFont val="Calibri"/>
        <family val="2"/>
        <scheme val="minor"/>
      </rPr>
      <t>Shotgun Ranges open</t>
    </r>
  </si>
  <si>
    <t>Weekly Trap &amp; Skeet</t>
  </si>
  <si>
    <t>1000 - 1500</t>
  </si>
  <si>
    <t>Hunter Safety Course</t>
  </si>
  <si>
    <t>Quick &amp; Dirty</t>
  </si>
  <si>
    <t>Steel Jungle</t>
  </si>
  <si>
    <r>
      <rPr>
        <b/>
        <sz val="12"/>
        <rFont val="Calibri"/>
        <family val="2"/>
        <scheme val="minor"/>
      </rPr>
      <t xml:space="preserve">Bullseye  </t>
    </r>
    <r>
      <rPr>
        <b/>
        <sz val="11"/>
        <rFont val="Calibri"/>
        <family val="2"/>
        <scheme val="minor"/>
      </rPr>
      <t xml:space="preserve">                </t>
    </r>
    <r>
      <rPr>
        <sz val="11"/>
        <rFont val="Calibri"/>
        <family val="2"/>
        <scheme val="minor"/>
      </rPr>
      <t xml:space="preserve"> 9:00</t>
    </r>
  </si>
  <si>
    <t>Rifle Duelling Tree Practice</t>
  </si>
  <si>
    <t>Practice</t>
  </si>
  <si>
    <t>Sporting Clays  900</t>
  </si>
  <si>
    <t>Elks Trap Shoot 930</t>
  </si>
  <si>
    <r>
      <rPr>
        <b/>
        <sz val="11"/>
        <rFont val="Calibri"/>
        <family val="2"/>
        <scheme val="minor"/>
      </rPr>
      <t>Cowboy Action Shoot</t>
    </r>
    <r>
      <rPr>
        <sz val="8"/>
        <rFont val="Calibri"/>
        <family val="2"/>
        <scheme val="minor"/>
      </rPr>
      <t xml:space="preserve"> </t>
    </r>
    <r>
      <rPr>
        <sz val="11"/>
        <rFont val="Calibri"/>
        <family val="2"/>
        <scheme val="minor"/>
      </rPr>
      <t>10:00</t>
    </r>
  </si>
  <si>
    <t>Guest use of ranges before or after paid events requires $10 day use fee.</t>
  </si>
  <si>
    <t>Do not attach targets to target frames, use cardboard. Cardboard avaialiable in white connex, 3rd door.</t>
  </si>
  <si>
    <t>Be aware of what is behind your targets. Such as other target frames to prevent damage to them.</t>
  </si>
  <si>
    <t>Eye &amp; ear protection is required on all ranges.</t>
  </si>
  <si>
    <r>
      <t xml:space="preserve">2 Days  </t>
    </r>
    <r>
      <rPr>
        <sz val="11"/>
        <rFont val="Calibri"/>
        <family val="2"/>
        <scheme val="minor"/>
      </rPr>
      <t>10:00- 16:00</t>
    </r>
  </si>
  <si>
    <t>Steel Challenge 9:00</t>
  </si>
  <si>
    <t>Hunter Safety Course   2 Days  10:00 - 16:00</t>
  </si>
  <si>
    <r>
      <rPr>
        <b/>
        <sz val="18"/>
        <rFont val="Calibri"/>
        <family val="2"/>
        <scheme val="major"/>
      </rPr>
      <t xml:space="preserve">Vandenberg Rod &amp; Gun Club   </t>
    </r>
    <r>
      <rPr>
        <b/>
        <sz val="14"/>
        <color rgb="FF1F4E78"/>
        <rFont val="Calibri"/>
        <family val="2"/>
        <scheme val="major"/>
      </rPr>
      <t xml:space="preserve">    </t>
    </r>
    <r>
      <rPr>
        <b/>
        <sz val="11"/>
        <color rgb="FF1F4E78"/>
        <rFont val="Calibri"/>
        <family val="2"/>
        <scheme val="major"/>
      </rPr>
      <t xml:space="preserve">                     Taco Rd., Bldg. # 1521,  Vandenberg SFB, CA 93437      Email: vandenbergrodandgun@gmail.com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</si>
</sst>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75"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sz val="9"/>
      <name val="Calibri"/>
      <family val="1"/>
      <scheme val="minor"/>
    </font>
    <font>
      <sz val="9"/>
      <name val="Arial"/>
      <family val="2"/>
    </font>
    <font>
      <sz val="9"/>
      <color indexed="60"/>
      <name val="Century Gothic"/>
      <family val="2"/>
    </font>
    <font>
      <b/>
      <sz val="9"/>
      <color theme="4" tint="-0.249977111117893"/>
      <name val="Calibri"/>
      <family val="2"/>
      <scheme val="major"/>
    </font>
    <font>
      <u/>
      <sz val="11"/>
      <color theme="1" tint="0.499984740745262"/>
      <name val="Calibri"/>
      <family val="2"/>
      <scheme val="minor"/>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1"/>
      <color theme="1" tint="0.34998626667073579"/>
      <name val="Calibri"/>
      <family val="2"/>
      <scheme val="minor"/>
    </font>
    <font>
      <sz val="10"/>
      <color theme="1" tint="0.34998626667073579"/>
      <name val="Arial"/>
      <family val="2"/>
    </font>
    <font>
      <b/>
      <sz val="9"/>
      <color theme="4" tint="-0.249977111117893"/>
      <name val="Calibri"/>
      <family val="2"/>
      <scheme val="minor"/>
    </font>
    <font>
      <b/>
      <sz val="12"/>
      <color rgb="FF000000"/>
      <name val="Calibri"/>
      <family val="2"/>
      <scheme val="minor"/>
    </font>
    <font>
      <b/>
      <sz val="14"/>
      <color rgb="FF000000"/>
      <name val="Calibri"/>
      <family val="2"/>
      <scheme val="minor"/>
    </font>
    <font>
      <b/>
      <sz val="12"/>
      <color rgb="FF000000"/>
      <name val="Calibri"/>
      <family val="2"/>
      <scheme val="major"/>
    </font>
    <font>
      <sz val="12"/>
      <color rgb="FF000000"/>
      <name val="Arial"/>
      <family val="2"/>
    </font>
    <font>
      <b/>
      <sz val="12"/>
      <name val="Century Gothic"/>
      <family val="2"/>
      <charset val="1"/>
    </font>
    <font>
      <sz val="12"/>
      <name val="Century Gothic"/>
      <family val="2"/>
      <charset val="1"/>
    </font>
    <font>
      <b/>
      <sz val="28"/>
      <color theme="0" tint="-0.34998626667073579"/>
      <name val="Calibri"/>
      <family val="2"/>
      <scheme val="major"/>
    </font>
    <font>
      <b/>
      <sz val="14"/>
      <color theme="1"/>
      <name val="Calibri"/>
      <family val="2"/>
      <scheme val="minor"/>
    </font>
    <font>
      <b/>
      <sz val="12"/>
      <name val="Calibri"/>
      <family val="2"/>
      <scheme val="minor"/>
    </font>
    <font>
      <sz val="14"/>
      <color rgb="FF000000"/>
      <name val="Calibri"/>
      <scheme val="minor"/>
    </font>
    <font>
      <b/>
      <sz val="14"/>
      <color rgb="FF000000"/>
      <name val="Calibri"/>
      <scheme val="minor"/>
    </font>
    <font>
      <b/>
      <sz val="8"/>
      <name val="Calibri"/>
      <family val="2"/>
      <scheme val="minor"/>
    </font>
    <font>
      <b/>
      <sz val="10"/>
      <name val="Arial"/>
      <family val="2"/>
    </font>
    <font>
      <sz val="10"/>
      <name val="Century Gothic"/>
      <family val="2"/>
      <charset val="1"/>
    </font>
    <font>
      <sz val="12"/>
      <color rgb="FF000000"/>
      <name val="Calibri"/>
      <scheme val="major"/>
    </font>
    <font>
      <b/>
      <sz val="12"/>
      <color rgb="FF000000"/>
      <name val="Calibri"/>
    </font>
    <font>
      <sz val="12"/>
      <color rgb="FF000000"/>
      <name val="Calibri"/>
    </font>
    <font>
      <b/>
      <sz val="14"/>
      <color rgb="FF1F4E78"/>
      <name val="Calibri"/>
      <scheme val="major"/>
    </font>
    <font>
      <b/>
      <sz val="11"/>
      <color rgb="FF1F4E78"/>
      <name val="Calibri"/>
      <scheme val="major"/>
    </font>
    <font>
      <sz val="8"/>
      <color rgb="FF000000"/>
      <name val="Century Gothic"/>
      <family val="2"/>
    </font>
    <font>
      <sz val="9"/>
      <name val="Century Gothic"/>
      <family val="2"/>
    </font>
    <font>
      <sz val="14"/>
      <color rgb="FF000000"/>
      <name val="Calibri"/>
      <family val="2"/>
      <scheme val="minor"/>
    </font>
    <font>
      <sz val="18"/>
      <name val="Calibri"/>
      <family val="2"/>
      <scheme val="minor"/>
    </font>
    <font>
      <b/>
      <sz val="28"/>
      <name val="Calibri"/>
      <family val="2"/>
      <scheme val="major"/>
    </font>
    <font>
      <b/>
      <sz val="16"/>
      <name val="Calibri"/>
      <family val="2"/>
      <scheme val="major"/>
    </font>
    <font>
      <sz val="12"/>
      <color rgb="FF000000"/>
      <name val="Calibri"/>
      <family val="2"/>
    </font>
    <font>
      <b/>
      <sz val="12"/>
      <color rgb="FF000000"/>
      <name val="Calibri"/>
      <family val="2"/>
    </font>
    <font>
      <b/>
      <sz val="11"/>
      <color rgb="FF1F4E78"/>
      <name val="Calibri"/>
      <family val="2"/>
      <scheme val="major"/>
    </font>
    <font>
      <b/>
      <sz val="14"/>
      <color rgb="FF1F4E78"/>
      <name val="Calibri"/>
      <family val="2"/>
      <scheme val="major"/>
    </font>
    <font>
      <sz val="10"/>
      <color rgb="FF000000"/>
      <name val="Calibri"/>
      <family val="2"/>
      <scheme val="minor"/>
    </font>
    <font>
      <sz val="10"/>
      <color rgb="FF000000"/>
      <name val="Century Gothic"/>
      <family val="2"/>
    </font>
    <font>
      <sz val="9"/>
      <color rgb="FF000000"/>
      <name val="Calibri"/>
      <family val="2"/>
      <scheme val="minor"/>
    </font>
    <font>
      <b/>
      <sz val="9"/>
      <color rgb="FF000000"/>
      <name val="Calibri"/>
      <family val="2"/>
      <scheme val="minor"/>
    </font>
    <font>
      <sz val="12"/>
      <color rgb="FF000000"/>
      <name val="Calibri"/>
      <family val="2"/>
      <scheme val="minor"/>
    </font>
    <font>
      <sz val="12"/>
      <name val="Calibri"/>
      <family val="2"/>
      <scheme val="minor"/>
    </font>
    <font>
      <sz val="8"/>
      <name val="Century Gothic"/>
      <family val="2"/>
    </font>
    <font>
      <sz val="9"/>
      <color rgb="FF000000"/>
      <name val="Calibri"/>
      <family val="2"/>
      <scheme val="major"/>
    </font>
    <font>
      <sz val="11"/>
      <name val="Calibri"/>
      <family val="2"/>
      <scheme val="minor"/>
    </font>
    <font>
      <b/>
      <sz val="11"/>
      <name val="Calibri"/>
      <family val="2"/>
      <scheme val="minor"/>
    </font>
    <font>
      <b/>
      <sz val="12"/>
      <name val="Century Gothic"/>
      <family val="2"/>
    </font>
    <font>
      <b/>
      <sz val="18"/>
      <name val="Calibri"/>
      <family val="2"/>
      <scheme val="maj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s>
  <borders count="45">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diagonal/>
    </border>
    <border>
      <left/>
      <right/>
      <top style="thin">
        <color theme="4" tint="-0.24994659260841701"/>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4" tint="-0.24994659260841701"/>
      </right>
      <top style="thin">
        <color theme="4" tint="-0.24994659260841701"/>
      </top>
      <bottom/>
      <diagonal/>
    </border>
    <border>
      <left/>
      <right/>
      <top/>
      <bottom style="thin">
        <color theme="4" tint="-0.24994659260841701"/>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style="thin">
        <color theme="0" tint="-0.24997711111789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 fillId="0" borderId="0"/>
  </cellStyleXfs>
  <cellXfs count="336">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166" fontId="13" fillId="0" borderId="0" xfId="0" applyNumberFormat="1" applyFont="1" applyAlignment="1">
      <alignment horizontal="left" vertical="top"/>
    </xf>
    <xf numFmtId="164"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7" fillId="0" borderId="1" xfId="0" applyFont="1" applyBorder="1" applyAlignment="1">
      <alignment horizontal="left" vertical="center" inden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164" fontId="16" fillId="0" borderId="0" xfId="0" applyNumberFormat="1" applyFont="1" applyAlignment="1">
      <alignment horizontal="center" vertical="center" shrinkToFit="1"/>
    </xf>
    <xf numFmtId="0" fontId="17" fillId="0" borderId="0" xfId="0" applyFont="1"/>
    <xf numFmtId="0" fontId="18" fillId="0" borderId="0" xfId="0" applyFont="1" applyAlignment="1">
      <alignment vertical="center"/>
    </xf>
    <xf numFmtId="166" fontId="19" fillId="0" borderId="0" xfId="0" applyNumberFormat="1" applyFont="1" applyAlignment="1">
      <alignment horizontal="left" vertical="top"/>
    </xf>
    <xf numFmtId="166" fontId="19" fillId="0" borderId="0" xfId="0" applyNumberFormat="1" applyFont="1" applyAlignment="1">
      <alignment vertical="top"/>
    </xf>
    <xf numFmtId="0" fontId="21" fillId="2" borderId="0" xfId="0" applyFont="1" applyFill="1" applyAlignment="1">
      <alignment horizontal="left" vertical="center"/>
    </xf>
    <xf numFmtId="0" fontId="23" fillId="4" borderId="12" xfId="0" applyFont="1" applyFill="1" applyBorder="1" applyAlignment="1">
      <alignment horizontal="center" vertical="center"/>
    </xf>
    <xf numFmtId="0" fontId="24" fillId="2" borderId="13" xfId="0" applyFont="1" applyFill="1" applyBorder="1" applyAlignment="1">
      <alignment horizontal="center" vertical="center"/>
    </xf>
    <xf numFmtId="0" fontId="25" fillId="0" borderId="0" xfId="0" applyFont="1" applyAlignment="1">
      <alignment vertical="center"/>
    </xf>
    <xf numFmtId="0" fontId="12" fillId="0" borderId="0" xfId="3" applyFont="1" applyAlignment="1">
      <alignment vertical="top"/>
    </xf>
    <xf numFmtId="0" fontId="12" fillId="0" borderId="0" xfId="3" applyFont="1"/>
    <xf numFmtId="0" fontId="24" fillId="0" borderId="0" xfId="3" applyFont="1" applyAlignment="1">
      <alignment horizontal="left"/>
    </xf>
    <xf numFmtId="0" fontId="22" fillId="0" borderId="0" xfId="3" applyFont="1" applyAlignment="1">
      <alignment horizontal="left" vertical="center"/>
    </xf>
    <xf numFmtId="0" fontId="12" fillId="0" borderId="0" xfId="3" applyFont="1" applyAlignment="1">
      <alignment horizontal="left" vertical="center"/>
    </xf>
    <xf numFmtId="0" fontId="24" fillId="0" borderId="0" xfId="3" applyFont="1" applyAlignment="1">
      <alignment horizontal="left" vertical="center"/>
    </xf>
    <xf numFmtId="0" fontId="26" fillId="0" borderId="0" xfId="3" applyFont="1" applyAlignment="1">
      <alignment vertical="center"/>
    </xf>
    <xf numFmtId="0" fontId="27" fillId="0" borderId="0" xfId="3" applyFont="1" applyAlignment="1">
      <alignment vertical="center"/>
    </xf>
    <xf numFmtId="0" fontId="28" fillId="0" borderId="0" xfId="3" applyFont="1"/>
    <xf numFmtId="0" fontId="29" fillId="0" borderId="0" xfId="3" applyFont="1" applyAlignment="1">
      <alignment horizontal="left" vertical="top" wrapText="1" indent="1"/>
    </xf>
    <xf numFmtId="0" fontId="29" fillId="0" borderId="0" xfId="3" applyFont="1" applyAlignment="1">
      <alignment vertical="top" wrapText="1"/>
    </xf>
    <xf numFmtId="0" fontId="30" fillId="0" borderId="0" xfId="1" applyFont="1" applyAlignment="1" applyProtection="1">
      <alignment horizontal="left" indent="1"/>
    </xf>
    <xf numFmtId="0" fontId="20" fillId="0" borderId="0" xfId="1" applyFont="1" applyAlignment="1" applyProtection="1">
      <alignment horizontal="left"/>
    </xf>
    <xf numFmtId="0" fontId="31" fillId="0" borderId="0" xfId="1" applyFont="1" applyAlignment="1" applyProtection="1">
      <alignment horizontal="left"/>
    </xf>
    <xf numFmtId="0" fontId="33" fillId="0" borderId="0" xfId="0" applyFont="1" applyAlignment="1">
      <alignment horizontal="center" shrinkToFit="1"/>
    </xf>
    <xf numFmtId="0" fontId="7" fillId="0" borderId="0" xfId="3" applyFont="1" applyAlignment="1">
      <alignment vertical="center"/>
    </xf>
    <xf numFmtId="0" fontId="6" fillId="0" borderId="0" xfId="0" applyFont="1" applyAlignment="1">
      <alignment horizontal="center" vertical="center"/>
    </xf>
    <xf numFmtId="0" fontId="37" fillId="2" borderId="0" xfId="0" applyFont="1" applyFill="1" applyAlignment="1">
      <alignment vertical="center"/>
    </xf>
    <xf numFmtId="0" fontId="34" fillId="2" borderId="0" xfId="2" applyNumberFormat="1" applyFont="1" applyFill="1" applyAlignment="1">
      <alignment horizontal="left"/>
    </xf>
    <xf numFmtId="166" fontId="40" fillId="0" borderId="0" xfId="0" applyNumberFormat="1" applyFont="1" applyAlignment="1">
      <alignment horizontal="left" vertical="top"/>
    </xf>
    <xf numFmtId="0" fontId="5" fillId="2" borderId="0" xfId="0" applyFont="1" applyFill="1" applyAlignment="1">
      <alignment horizontal="left" vertical="center" shrinkToFit="1"/>
    </xf>
    <xf numFmtId="0" fontId="39" fillId="0" borderId="0" xfId="0" applyFont="1"/>
    <xf numFmtId="164" fontId="4" fillId="2" borderId="16" xfId="0" applyNumberFormat="1" applyFont="1" applyFill="1" applyBorder="1" applyAlignment="1">
      <alignment horizontal="center" vertical="center" shrinkToFit="1"/>
    </xf>
    <xf numFmtId="164" fontId="4" fillId="0" borderId="17" xfId="0" applyNumberFormat="1" applyFont="1" applyBorder="1" applyAlignment="1">
      <alignment horizontal="center" vertical="center" shrinkToFit="1"/>
    </xf>
    <xf numFmtId="0" fontId="5" fillId="0" borderId="17" xfId="0" applyFont="1" applyBorder="1" applyAlignment="1">
      <alignment horizontal="left" vertical="center" shrinkToFit="1"/>
    </xf>
    <xf numFmtId="0" fontId="5" fillId="2" borderId="17" xfId="0" applyFont="1" applyFill="1" applyBorder="1" applyAlignment="1">
      <alignment horizontal="left" vertical="center" shrinkToFit="1"/>
    </xf>
    <xf numFmtId="0" fontId="5" fillId="2" borderId="18" xfId="0" applyFont="1" applyFill="1" applyBorder="1" applyAlignment="1">
      <alignment horizontal="left" vertical="center" shrinkToFit="1"/>
    </xf>
    <xf numFmtId="0" fontId="6" fillId="2" borderId="0" xfId="0" applyFont="1" applyFill="1" applyAlignment="1">
      <alignment horizontal="center" vertical="center"/>
    </xf>
    <xf numFmtId="0" fontId="38" fillId="2" borderId="19" xfId="0" applyFont="1" applyFill="1" applyBorder="1"/>
    <xf numFmtId="20" fontId="38" fillId="2" borderId="19" xfId="0" applyNumberFormat="1" applyFont="1" applyFill="1" applyBorder="1" applyAlignment="1">
      <alignment horizontal="left"/>
    </xf>
    <xf numFmtId="164" fontId="4" fillId="2" borderId="19" xfId="0" applyNumberFormat="1" applyFont="1" applyFill="1" applyBorder="1" applyAlignment="1">
      <alignment horizontal="center" vertical="center" shrinkToFit="1"/>
    </xf>
    <xf numFmtId="0" fontId="5" fillId="2" borderId="20" xfId="0" applyFont="1" applyFill="1" applyBorder="1" applyAlignment="1">
      <alignment horizontal="left" vertical="center" shrinkToFit="1"/>
    </xf>
    <xf numFmtId="164" fontId="4" fillId="0" borderId="16" xfId="0" applyNumberFormat="1" applyFont="1" applyBorder="1" applyAlignment="1">
      <alignment horizontal="center" vertical="center" shrinkToFit="1"/>
    </xf>
    <xf numFmtId="0" fontId="5" fillId="0" borderId="18" xfId="0" applyFont="1" applyBorder="1" applyAlignment="1">
      <alignment horizontal="left" vertical="center" shrinkToFit="1"/>
    </xf>
    <xf numFmtId="0" fontId="39" fillId="0" borderId="19" xfId="0" applyFont="1" applyBorder="1"/>
    <xf numFmtId="0" fontId="6" fillId="0" borderId="20" xfId="0" applyFont="1" applyBorder="1" applyAlignment="1">
      <alignment horizontal="center" vertical="center"/>
    </xf>
    <xf numFmtId="164" fontId="4" fillId="0" borderId="0" xfId="0" applyNumberFormat="1" applyFont="1" applyAlignment="1">
      <alignment horizontal="center" vertical="center" shrinkToFit="1"/>
    </xf>
    <xf numFmtId="0" fontId="5" fillId="0" borderId="0" xfId="0" applyFont="1" applyAlignment="1">
      <alignment horizontal="left" vertical="center" shrinkToFit="1"/>
    </xf>
    <xf numFmtId="0" fontId="5" fillId="0" borderId="20" xfId="0" applyFont="1" applyBorder="1" applyAlignment="1">
      <alignment horizontal="left" vertical="center" shrinkToFit="1"/>
    </xf>
    <xf numFmtId="164" fontId="4" fillId="0" borderId="19" xfId="0" applyNumberFormat="1" applyFont="1" applyBorder="1" applyAlignment="1">
      <alignment horizontal="center" vertical="center" shrinkToFit="1"/>
    </xf>
    <xf numFmtId="20" fontId="46" fillId="2" borderId="0" xfId="0" applyNumberFormat="1" applyFont="1" applyFill="1" applyAlignment="1">
      <alignment horizontal="left" vertical="center"/>
    </xf>
    <xf numFmtId="166" fontId="40" fillId="0" borderId="25" xfId="0" applyNumberFormat="1" applyFont="1" applyBorder="1" applyAlignment="1">
      <alignment horizontal="left" vertical="top"/>
    </xf>
    <xf numFmtId="0" fontId="39" fillId="0" borderId="26" xfId="0" applyFont="1" applyBorder="1"/>
    <xf numFmtId="164" fontId="4" fillId="0" borderId="27" xfId="0" applyNumberFormat="1" applyFont="1" applyBorder="1" applyAlignment="1">
      <alignment horizontal="center" vertical="center" shrinkToFit="1"/>
    </xf>
    <xf numFmtId="0" fontId="5" fillId="0" borderId="28" xfId="0" applyFont="1" applyBorder="1" applyAlignment="1">
      <alignment horizontal="left" vertical="center" shrinkToFit="1"/>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39" fillId="0" borderId="30" xfId="0" applyFont="1" applyBorder="1"/>
    <xf numFmtId="0" fontId="32" fillId="0" borderId="0" xfId="1" applyFont="1" applyFill="1" applyBorder="1" applyAlignment="1" applyProtection="1">
      <alignment horizontal="right" vertical="center"/>
    </xf>
    <xf numFmtId="0" fontId="32" fillId="0" borderId="4" xfId="1" applyFont="1" applyFill="1" applyBorder="1" applyAlignment="1" applyProtection="1">
      <alignment horizontal="right" vertical="center"/>
    </xf>
    <xf numFmtId="0" fontId="32" fillId="0" borderId="8" xfId="1" applyFont="1" applyFill="1" applyBorder="1" applyAlignment="1" applyProtection="1">
      <alignment horizontal="right" vertical="center"/>
    </xf>
    <xf numFmtId="0" fontId="32" fillId="0" borderId="6" xfId="1" applyFont="1" applyFill="1" applyBorder="1" applyAlignment="1" applyProtection="1">
      <alignment horizontal="right" vertical="center"/>
    </xf>
    <xf numFmtId="164"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166" fontId="57" fillId="0" borderId="0" xfId="0" applyNumberFormat="1" applyFont="1" applyAlignment="1">
      <alignment horizontal="center" vertical="top"/>
    </xf>
    <xf numFmtId="164" fontId="41" fillId="2" borderId="17" xfId="0" applyNumberFormat="1" applyFont="1" applyFill="1" applyBorder="1" applyAlignment="1">
      <alignment horizontal="center" vertical="center" shrinkToFit="1"/>
    </xf>
    <xf numFmtId="164" fontId="35" fillId="2" borderId="17" xfId="0" applyNumberFormat="1" applyFont="1" applyFill="1" applyBorder="1" applyAlignment="1">
      <alignment horizontal="center" vertical="center" shrinkToFit="1"/>
    </xf>
    <xf numFmtId="164" fontId="4" fillId="2" borderId="16" xfId="0" applyNumberFormat="1" applyFont="1" applyFill="1" applyBorder="1" applyAlignment="1">
      <alignment horizontal="center" vertical="center" shrinkToFit="1"/>
    </xf>
    <xf numFmtId="164" fontId="4" fillId="2" borderId="17" xfId="0" applyNumberFormat="1" applyFont="1" applyFill="1" applyBorder="1" applyAlignment="1">
      <alignment horizontal="center" vertical="center" shrinkToFit="1"/>
    </xf>
    <xf numFmtId="0" fontId="5" fillId="2" borderId="17" xfId="0" applyFont="1" applyFill="1" applyBorder="1" applyAlignment="1">
      <alignment horizontal="left" vertical="center" shrinkToFit="1"/>
    </xf>
    <xf numFmtId="0" fontId="5" fillId="2" borderId="18" xfId="0" applyFont="1" applyFill="1" applyBorder="1" applyAlignment="1">
      <alignment horizontal="left" vertical="center" shrinkToFit="1"/>
    </xf>
    <xf numFmtId="164" fontId="4" fillId="0" borderId="0" xfId="0" applyNumberFormat="1" applyFont="1" applyAlignment="1">
      <alignment horizontal="center" vertical="center" shrinkToFit="1"/>
    </xf>
    <xf numFmtId="0" fontId="6" fillId="0" borderId="19" xfId="0" applyFont="1" applyBorder="1" applyAlignment="1">
      <alignment horizontal="center" vertical="center"/>
    </xf>
    <xf numFmtId="0" fontId="6" fillId="0" borderId="0" xfId="0" applyFont="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38" fillId="2" borderId="19" xfId="0" applyFont="1" applyFill="1" applyBorder="1" applyAlignment="1">
      <alignment horizontal="center" vertical="center" wrapText="1"/>
    </xf>
    <xf numFmtId="0" fontId="38" fillId="2" borderId="20" xfId="0" applyFont="1" applyFill="1" applyBorder="1" applyAlignment="1">
      <alignment horizontal="center" vertical="center" wrapText="1"/>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23" xfId="0" applyFont="1" applyBorder="1" applyAlignment="1">
      <alignment horizontal="center" vertical="center"/>
    </xf>
    <xf numFmtId="0" fontId="38" fillId="2" borderId="19" xfId="0" applyFont="1" applyFill="1" applyBorder="1" applyAlignment="1">
      <alignment horizontal="center"/>
    </xf>
    <xf numFmtId="0" fontId="38" fillId="2" borderId="20" xfId="0" applyFont="1" applyFill="1" applyBorder="1" applyAlignment="1">
      <alignment horizont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38" fillId="2" borderId="19" xfId="0" applyFont="1" applyFill="1" applyBorder="1" applyAlignment="1">
      <alignment vertical="center"/>
    </xf>
    <xf numFmtId="0" fontId="38" fillId="2" borderId="20" xfId="0" applyFont="1" applyFill="1" applyBorder="1" applyAlignment="1">
      <alignment vertical="center"/>
    </xf>
    <xf numFmtId="0" fontId="47" fillId="2" borderId="19" xfId="0" applyFont="1" applyFill="1" applyBorder="1" applyAlignment="1">
      <alignment horizontal="center" vertical="center" wrapText="1"/>
    </xf>
    <xf numFmtId="0" fontId="47" fillId="2" borderId="20" xfId="0" applyFont="1" applyFill="1" applyBorder="1" applyAlignment="1">
      <alignment horizontal="center" vertical="center" wrapText="1"/>
    </xf>
    <xf numFmtId="0" fontId="47" fillId="2" borderId="21" xfId="0" applyFont="1" applyFill="1" applyBorder="1" applyAlignment="1">
      <alignment horizontal="center" vertical="center" wrapText="1"/>
    </xf>
    <xf numFmtId="0" fontId="47" fillId="2" borderId="23" xfId="0" applyFont="1" applyFill="1" applyBorder="1" applyAlignment="1">
      <alignment horizontal="center" vertical="center" wrapText="1"/>
    </xf>
    <xf numFmtId="0" fontId="53" fillId="0" borderId="19" xfId="0" applyFont="1" applyBorder="1" applyAlignment="1">
      <alignment horizontal="center" vertical="center" wrapText="1"/>
    </xf>
    <xf numFmtId="0" fontId="53" fillId="0" borderId="0" xfId="0" applyFont="1" applyAlignment="1">
      <alignment horizontal="center" vertical="center" wrapText="1"/>
    </xf>
    <xf numFmtId="0" fontId="53" fillId="0" borderId="21" xfId="0" applyFont="1" applyBorder="1" applyAlignment="1">
      <alignment horizontal="center" vertical="center" wrapText="1"/>
    </xf>
    <xf numFmtId="0" fontId="53" fillId="0" borderId="22" xfId="0" applyFont="1" applyBorder="1" applyAlignment="1">
      <alignment horizontal="center" vertical="center" wrapText="1"/>
    </xf>
    <xf numFmtId="0" fontId="6" fillId="2" borderId="23" xfId="0" applyFont="1" applyFill="1" applyBorder="1" applyAlignment="1">
      <alignment horizontal="center" vertical="center"/>
    </xf>
    <xf numFmtId="0" fontId="5" fillId="0" borderId="0" xfId="0" applyFont="1" applyAlignment="1">
      <alignment horizontal="left" vertical="center" shrinkToFit="1"/>
    </xf>
    <xf numFmtId="0" fontId="5" fillId="0" borderId="20" xfId="0" applyFont="1" applyBorder="1" applyAlignment="1">
      <alignment horizontal="left" vertical="center" shrinkToFit="1"/>
    </xf>
    <xf numFmtId="0" fontId="38" fillId="2" borderId="19" xfId="0" applyFont="1" applyFill="1" applyBorder="1" applyAlignment="1">
      <alignment vertical="center" wrapText="1"/>
    </xf>
    <xf numFmtId="0" fontId="38" fillId="2" borderId="20" xfId="0" applyFont="1" applyFill="1" applyBorder="1" applyAlignment="1">
      <alignment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0" xfId="0" applyFont="1" applyFill="1" applyAlignment="1">
      <alignment horizontal="center" vertical="center"/>
    </xf>
    <xf numFmtId="164" fontId="4" fillId="0" borderId="17" xfId="0" applyNumberFormat="1" applyFont="1" applyBorder="1" applyAlignment="1">
      <alignment horizontal="center" vertical="center" shrinkToFi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42" fillId="2" borderId="0" xfId="0" applyFont="1" applyFill="1" applyAlignment="1">
      <alignment horizontal="center" vertical="center"/>
    </xf>
    <xf numFmtId="0" fontId="42" fillId="2" borderId="20" xfId="0" applyFont="1" applyFill="1" applyBorder="1" applyAlignment="1">
      <alignment horizontal="center" vertical="center"/>
    </xf>
    <xf numFmtId="0" fontId="44" fillId="2" borderId="0" xfId="0" applyFont="1" applyFill="1" applyAlignment="1">
      <alignment horizontal="center" vertical="center" wrapText="1"/>
    </xf>
    <xf numFmtId="0" fontId="44" fillId="2" borderId="20" xfId="0" applyFont="1" applyFill="1" applyBorder="1" applyAlignment="1">
      <alignment horizontal="center" vertical="center" wrapText="1"/>
    </xf>
    <xf numFmtId="0" fontId="42" fillId="2" borderId="22" xfId="0" applyFont="1" applyFill="1" applyBorder="1" applyAlignment="1">
      <alignment horizontal="center" vertical="center" wrapText="1"/>
    </xf>
    <xf numFmtId="0" fontId="42" fillId="2" borderId="23" xfId="0" applyFont="1" applyFill="1" applyBorder="1" applyAlignment="1">
      <alignment horizontal="center" vertical="center" wrapText="1"/>
    </xf>
    <xf numFmtId="0" fontId="4" fillId="2" borderId="0" xfId="0" applyFont="1" applyFill="1" applyAlignment="1">
      <alignment horizontal="center" vertical="center"/>
    </xf>
    <xf numFmtId="0" fontId="4" fillId="2" borderId="20" xfId="0" applyFont="1" applyFill="1" applyBorder="1" applyAlignment="1">
      <alignment horizontal="center" vertical="center"/>
    </xf>
    <xf numFmtId="167" fontId="36" fillId="2" borderId="14" xfId="0" applyNumberFormat="1" applyFont="1" applyFill="1" applyBorder="1" applyAlignment="1">
      <alignment horizontal="center" vertical="center" shrinkToFit="1"/>
    </xf>
    <xf numFmtId="167" fontId="36" fillId="2" borderId="15" xfId="0" applyNumberFormat="1" applyFont="1" applyFill="1" applyBorder="1" applyAlignment="1">
      <alignment horizontal="center" vertical="center" shrinkToFit="1"/>
    </xf>
    <xf numFmtId="167" fontId="36" fillId="2" borderId="24" xfId="0" applyNumberFormat="1" applyFont="1" applyFill="1" applyBorder="1" applyAlignment="1">
      <alignment horizontal="center" vertical="center" shrinkToFit="1"/>
    </xf>
    <xf numFmtId="166" fontId="50" fillId="0" borderId="0" xfId="0" applyNumberFormat="1" applyFont="1" applyAlignment="1">
      <alignment vertical="center" wrapText="1"/>
    </xf>
    <xf numFmtId="166" fontId="48" fillId="0" borderId="0" xfId="0" applyNumberFormat="1" applyFont="1" applyAlignment="1">
      <alignment vertical="center" wrapText="1"/>
    </xf>
    <xf numFmtId="166" fontId="48" fillId="0" borderId="25" xfId="0" applyNumberFormat="1" applyFont="1" applyBorder="1" applyAlignment="1">
      <alignment vertical="center" wrapText="1"/>
    </xf>
    <xf numFmtId="166" fontId="40" fillId="0" borderId="0" xfId="0" applyNumberFormat="1" applyFont="1" applyAlignment="1">
      <alignment horizontal="left" vertical="top"/>
    </xf>
    <xf numFmtId="165" fontId="52" fillId="2" borderId="0" xfId="0" applyNumberFormat="1" applyFont="1" applyFill="1" applyAlignment="1">
      <alignment vertical="center" wrapText="1"/>
    </xf>
    <xf numFmtId="165" fontId="15" fillId="2" borderId="0" xfId="0" applyNumberFormat="1" applyFont="1" applyFill="1" applyAlignment="1">
      <alignment vertical="center" wrapText="1"/>
    </xf>
    <xf numFmtId="165" fontId="15" fillId="2" borderId="25" xfId="0" applyNumberFormat="1" applyFont="1" applyFill="1" applyBorder="1" applyAlignment="1">
      <alignment vertical="center" wrapText="1"/>
    </xf>
    <xf numFmtId="0" fontId="54" fillId="0" borderId="0" xfId="0" applyFont="1" applyAlignment="1">
      <alignment horizontal="center" vertical="center" wrapText="1"/>
    </xf>
    <xf numFmtId="0" fontId="54" fillId="0" borderId="20" xfId="0" applyFont="1" applyBorder="1" applyAlignment="1">
      <alignment horizontal="center" vertical="center" wrapText="1"/>
    </xf>
    <xf numFmtId="0" fontId="54" fillId="0" borderId="22" xfId="0" applyFont="1" applyBorder="1" applyAlignment="1">
      <alignment horizontal="center" vertical="center" wrapText="1"/>
    </xf>
    <xf numFmtId="0" fontId="54" fillId="0" borderId="23" xfId="0" applyFont="1" applyBorder="1" applyAlignment="1">
      <alignment horizontal="center" vertical="center" wrapText="1"/>
    </xf>
    <xf numFmtId="0" fontId="12" fillId="2" borderId="19"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55" fillId="0" borderId="26"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23" xfId="0" applyFont="1" applyBorder="1" applyAlignment="1">
      <alignment horizontal="center" vertical="center" wrapText="1"/>
    </xf>
    <xf numFmtId="0" fontId="39" fillId="0" borderId="19" xfId="0" applyFont="1" applyBorder="1" applyAlignment="1">
      <alignment vertical="center" wrapText="1"/>
    </xf>
    <xf numFmtId="0" fontId="39" fillId="0" borderId="0" xfId="0" applyFont="1" applyAlignment="1">
      <alignment vertical="center" wrapText="1"/>
    </xf>
    <xf numFmtId="0" fontId="39" fillId="0" borderId="20" xfId="0" applyFont="1" applyBorder="1" applyAlignment="1">
      <alignment vertical="center" wrapText="1"/>
    </xf>
    <xf numFmtId="0" fontId="39" fillId="0" borderId="21" xfId="0" applyFont="1" applyBorder="1" applyAlignment="1">
      <alignment vertical="center" wrapText="1"/>
    </xf>
    <xf numFmtId="0" fontId="39" fillId="0" borderId="22" xfId="0" applyFont="1" applyBorder="1" applyAlignment="1">
      <alignment vertical="center" wrapText="1"/>
    </xf>
    <xf numFmtId="0" fontId="39" fillId="0" borderId="23" xfId="0" applyFont="1" applyBorder="1" applyAlignment="1">
      <alignment vertical="center" wrapText="1"/>
    </xf>
    <xf numFmtId="0" fontId="56" fillId="2" borderId="1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35" fillId="2" borderId="0" xfId="0" applyFont="1" applyFill="1" applyAlignment="1">
      <alignment horizontal="center" vertical="center"/>
    </xf>
    <xf numFmtId="0" fontId="45" fillId="2" borderId="0" xfId="0" applyFont="1" applyFill="1" applyAlignment="1">
      <alignment horizontal="center" vertical="center"/>
    </xf>
    <xf numFmtId="0" fontId="45" fillId="2" borderId="20" xfId="0" applyFont="1" applyFill="1" applyBorder="1" applyAlignment="1">
      <alignment horizontal="center" vertical="center"/>
    </xf>
    <xf numFmtId="164" fontId="4" fillId="2" borderId="0" xfId="0" applyNumberFormat="1" applyFont="1" applyFill="1" applyAlignment="1">
      <alignment horizontal="center" vertical="center" shrinkToFit="1"/>
    </xf>
    <xf numFmtId="0" fontId="5" fillId="2" borderId="0" xfId="0" applyFont="1" applyFill="1" applyAlignment="1">
      <alignment horizontal="left" vertical="center" shrinkToFit="1"/>
    </xf>
    <xf numFmtId="0" fontId="5" fillId="2" borderId="20" xfId="0" applyFont="1" applyFill="1" applyBorder="1" applyAlignment="1">
      <alignment horizontal="left" vertical="center" shrinkToFit="1"/>
    </xf>
    <xf numFmtId="164" fontId="4" fillId="0" borderId="16" xfId="0" applyNumberFormat="1" applyFont="1" applyBorder="1" applyAlignment="1">
      <alignment horizontal="center" vertical="center" shrinkToFit="1"/>
    </xf>
    <xf numFmtId="166" fontId="13" fillId="0" borderId="0" xfId="0" applyNumberFormat="1" applyFont="1" applyAlignment="1">
      <alignment horizontal="left" vertical="top"/>
    </xf>
    <xf numFmtId="165" fontId="15" fillId="5" borderId="0" xfId="0" applyNumberFormat="1" applyFont="1" applyFill="1" applyAlignment="1">
      <alignment horizontal="center" vertical="center"/>
    </xf>
    <xf numFmtId="167" fontId="14" fillId="4" borderId="9" xfId="0" applyNumberFormat="1" applyFont="1" applyFill="1" applyBorder="1" applyAlignment="1">
      <alignment horizontal="center" vertical="center" shrinkToFit="1"/>
    </xf>
    <xf numFmtId="167" fontId="14" fillId="4" borderId="10" xfId="0" applyNumberFormat="1" applyFont="1" applyFill="1" applyBorder="1" applyAlignment="1">
      <alignment horizontal="center" vertical="center" shrinkToFit="1"/>
    </xf>
    <xf numFmtId="167" fontId="14" fillId="4" borderId="11" xfId="0" applyNumberFormat="1"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64" fontId="4" fillId="0" borderId="1" xfId="0" applyNumberFormat="1" applyFont="1" applyBorder="1" applyAlignment="1">
      <alignment horizontal="center" vertical="center" shrinkToFit="1"/>
    </xf>
    <xf numFmtId="164"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164" fontId="4" fillId="3" borderId="7"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32" fillId="0" borderId="0" xfId="1" applyFont="1" applyFill="1" applyBorder="1" applyAlignment="1" applyProtection="1">
      <alignment horizontal="right" vertical="center"/>
    </xf>
    <xf numFmtId="0" fontId="32" fillId="0" borderId="4" xfId="1" applyFont="1" applyFill="1" applyBorder="1" applyAlignment="1" applyProtection="1">
      <alignment horizontal="right" vertical="center"/>
    </xf>
    <xf numFmtId="0" fontId="32" fillId="0" borderId="8" xfId="1" applyFont="1" applyFill="1" applyBorder="1" applyAlignment="1" applyProtection="1">
      <alignment horizontal="right" vertical="center"/>
    </xf>
    <xf numFmtId="0" fontId="32" fillId="0" borderId="6" xfId="1" applyFont="1" applyFill="1" applyBorder="1" applyAlignment="1" applyProtection="1">
      <alignment horizontal="right" vertical="center"/>
    </xf>
    <xf numFmtId="167" fontId="58" fillId="0" borderId="10" xfId="0" applyNumberFormat="1" applyFont="1" applyBorder="1" applyAlignment="1">
      <alignment horizontal="center" vertical="center" shrinkToFit="1"/>
    </xf>
    <xf numFmtId="167" fontId="58" fillId="0" borderId="11" xfId="0" applyNumberFormat="1" applyFont="1" applyBorder="1" applyAlignment="1">
      <alignment horizontal="center" vertical="center" shrinkToFit="1"/>
    </xf>
    <xf numFmtId="166" fontId="57" fillId="0" borderId="0" xfId="0" applyNumberFormat="1" applyFont="1" applyAlignment="1">
      <alignment horizontal="center" vertical="top"/>
    </xf>
    <xf numFmtId="166" fontId="59" fillId="0" borderId="0" xfId="0" applyNumberFormat="1" applyFont="1" applyAlignment="1">
      <alignment horizontal="left" vertical="center" wrapText="1"/>
    </xf>
    <xf numFmtId="166" fontId="59" fillId="0" borderId="25" xfId="0" applyNumberFormat="1" applyFont="1" applyBorder="1" applyAlignment="1">
      <alignment horizontal="left" vertical="center" wrapText="1"/>
    </xf>
    <xf numFmtId="165" fontId="61" fillId="2" borderId="0" xfId="0" applyNumberFormat="1" applyFont="1" applyFill="1" applyAlignment="1">
      <alignment vertical="center" wrapText="1"/>
    </xf>
    <xf numFmtId="165" fontId="61" fillId="2" borderId="25" xfId="0" applyNumberFormat="1" applyFont="1" applyFill="1" applyBorder="1" applyAlignment="1">
      <alignment vertical="center" wrapText="1"/>
    </xf>
    <xf numFmtId="0" fontId="63" fillId="0" borderId="26" xfId="0" applyFont="1" applyBorder="1" applyAlignment="1">
      <alignment horizontal="center" vertical="center" wrapText="1"/>
    </xf>
    <xf numFmtId="0" fontId="63" fillId="0" borderId="32" xfId="0" applyFont="1" applyBorder="1" applyAlignment="1">
      <alignment horizontal="center" vertical="center" wrapText="1"/>
    </xf>
    <xf numFmtId="0" fontId="6" fillId="0" borderId="0" xfId="0" applyFont="1" applyBorder="1" applyAlignment="1">
      <alignment horizontal="center" vertical="center"/>
    </xf>
    <xf numFmtId="167" fontId="58" fillId="0" borderId="15" xfId="0" applyNumberFormat="1" applyFont="1" applyBorder="1" applyAlignment="1">
      <alignment horizontal="center" vertical="center" shrinkToFit="1"/>
    </xf>
    <xf numFmtId="0" fontId="6" fillId="0" borderId="0" xfId="0" applyFont="1" applyBorder="1"/>
    <xf numFmtId="164" fontId="4" fillId="0" borderId="33" xfId="0" applyNumberFormat="1" applyFont="1" applyBorder="1" applyAlignment="1">
      <alignment horizontal="center" vertical="center" shrinkToFit="1"/>
    </xf>
    <xf numFmtId="0" fontId="5" fillId="0" borderId="34" xfId="0" applyFont="1" applyBorder="1" applyAlignment="1">
      <alignment horizontal="left" vertical="center" shrinkToFit="1"/>
    </xf>
    <xf numFmtId="0" fontId="65" fillId="0" borderId="35" xfId="0" applyFont="1" applyBorder="1" applyAlignment="1">
      <alignment horizontal="center" vertical="center" wrapText="1"/>
    </xf>
    <xf numFmtId="0" fontId="63" fillId="0" borderId="36"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7" xfId="0" applyFont="1" applyBorder="1" applyAlignment="1">
      <alignment horizontal="center" vertical="center" wrapText="1"/>
    </xf>
    <xf numFmtId="0" fontId="63" fillId="0" borderId="38" xfId="0" applyFont="1" applyBorder="1" applyAlignment="1">
      <alignment horizontal="center" vertical="center" wrapText="1"/>
    </xf>
    <xf numFmtId="0" fontId="6" fillId="0" borderId="39" xfId="0" applyFont="1" applyBorder="1" applyAlignment="1">
      <alignment horizontal="center" vertical="center"/>
    </xf>
    <xf numFmtId="0" fontId="6" fillId="0" borderId="40" xfId="0" applyFont="1" applyBorder="1" applyAlignment="1">
      <alignment horizontal="center" vertical="center"/>
    </xf>
    <xf numFmtId="164" fontId="4" fillId="0" borderId="41" xfId="0" applyNumberFormat="1" applyFont="1" applyBorder="1" applyAlignment="1">
      <alignment horizontal="center" vertical="center" shrinkToFit="1"/>
    </xf>
    <xf numFmtId="0" fontId="5" fillId="0" borderId="42" xfId="0" applyFont="1" applyBorder="1" applyAlignment="1">
      <alignment horizontal="left" vertical="center" shrinkToFi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7" fillId="0" borderId="0" xfId="0" applyFont="1" applyAlignment="1">
      <alignment horizontal="center" vertical="center" wrapText="1"/>
    </xf>
    <xf numFmtId="0" fontId="67" fillId="0" borderId="4"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6" xfId="0" applyFont="1" applyBorder="1" applyAlignment="1">
      <alignment horizontal="center" vertical="center" wrapText="1"/>
    </xf>
    <xf numFmtId="0" fontId="64" fillId="0" borderId="0" xfId="0" applyFont="1" applyBorder="1" applyAlignment="1">
      <alignment horizontal="center" vertical="center" wrapText="1"/>
    </xf>
    <xf numFmtId="0" fontId="64" fillId="0" borderId="4" xfId="0" applyFont="1" applyBorder="1" applyAlignment="1">
      <alignment horizontal="center" vertical="center" wrapText="1"/>
    </xf>
    <xf numFmtId="167" fontId="58" fillId="0" borderId="14" xfId="0" applyNumberFormat="1" applyFont="1" applyBorder="1" applyAlignment="1">
      <alignment horizontal="center" vertical="center" shrinkToFit="1"/>
    </xf>
    <xf numFmtId="164" fontId="4" fillId="3" borderId="3" xfId="0" applyNumberFormat="1" applyFont="1" applyFill="1" applyBorder="1" applyAlignment="1">
      <alignment horizontal="center" vertical="center" shrinkToFit="1"/>
    </xf>
    <xf numFmtId="0" fontId="5" fillId="3" borderId="0" xfId="0" applyFont="1" applyFill="1" applyBorder="1" applyAlignment="1">
      <alignment horizontal="left" vertical="center" shrinkToFit="1"/>
    </xf>
    <xf numFmtId="164" fontId="4" fillId="3" borderId="33" xfId="0" applyNumberFormat="1" applyFont="1" applyFill="1" applyBorder="1" applyAlignment="1">
      <alignment horizontal="center" vertical="center" shrinkToFit="1"/>
    </xf>
    <xf numFmtId="0" fontId="5" fillId="3" borderId="34" xfId="0" applyFont="1" applyFill="1" applyBorder="1" applyAlignment="1">
      <alignment horizontal="left" vertical="center" shrinkToFit="1"/>
    </xf>
    <xf numFmtId="0" fontId="6" fillId="3" borderId="0"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7" fillId="0" borderId="35"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38" xfId="0" applyFont="1" applyBorder="1" applyAlignment="1">
      <alignment horizontal="center" vertical="center" wrapText="1"/>
    </xf>
    <xf numFmtId="0" fontId="68" fillId="0" borderId="37" xfId="0" applyFont="1" applyBorder="1" applyAlignment="1">
      <alignment horizontal="center" vertical="center"/>
    </xf>
    <xf numFmtId="0" fontId="68" fillId="0" borderId="38" xfId="0" applyFont="1" applyBorder="1" applyAlignment="1">
      <alignment horizontal="center" vertical="center"/>
    </xf>
    <xf numFmtId="0" fontId="24" fillId="3" borderId="3"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4" xfId="0" applyFont="1" applyFill="1" applyBorder="1" applyAlignment="1">
      <alignment horizontal="center" vertical="center" wrapText="1"/>
    </xf>
    <xf numFmtId="164" fontId="4" fillId="0" borderId="3" xfId="0" applyNumberFormat="1" applyFont="1" applyBorder="1" applyAlignment="1">
      <alignment horizontal="center" vertical="center" shrinkToFit="1"/>
    </xf>
    <xf numFmtId="0" fontId="5" fillId="0" borderId="4" xfId="0" applyFont="1" applyBorder="1" applyAlignment="1">
      <alignment horizontal="left" vertical="center" shrinkToFit="1"/>
    </xf>
    <xf numFmtId="0" fontId="24" fillId="3" borderId="35" xfId="0" applyFont="1" applyFill="1" applyBorder="1" applyAlignment="1">
      <alignment horizontal="left" vertical="center"/>
    </xf>
    <xf numFmtId="0" fontId="24" fillId="3" borderId="36" xfId="0" applyFont="1" applyFill="1" applyBorder="1" applyAlignment="1">
      <alignment horizontal="left" vertical="center"/>
    </xf>
    <xf numFmtId="0" fontId="12" fillId="3" borderId="35" xfId="0" applyFont="1" applyFill="1" applyBorder="1" applyAlignment="1">
      <alignment horizontal="left" vertical="center"/>
    </xf>
    <xf numFmtId="0" fontId="12" fillId="3" borderId="36" xfId="0" applyFont="1" applyFill="1" applyBorder="1" applyAlignment="1">
      <alignment horizontal="left" vertical="center"/>
    </xf>
    <xf numFmtId="0" fontId="6" fillId="3" borderId="35" xfId="0" applyFont="1" applyFill="1" applyBorder="1" applyAlignment="1">
      <alignment vertical="center"/>
    </xf>
    <xf numFmtId="0" fontId="6" fillId="3" borderId="36" xfId="0" applyFont="1" applyFill="1" applyBorder="1" applyAlignment="1">
      <alignment vertical="center"/>
    </xf>
    <xf numFmtId="0" fontId="6" fillId="3" borderId="43" xfId="0" applyFont="1" applyFill="1" applyBorder="1" applyAlignment="1">
      <alignment vertical="center"/>
    </xf>
    <xf numFmtId="0" fontId="6" fillId="3" borderId="44" xfId="0" applyFont="1" applyFill="1" applyBorder="1" applyAlignment="1">
      <alignment vertical="center"/>
    </xf>
    <xf numFmtId="0" fontId="47" fillId="2" borderId="35" xfId="0" applyFont="1" applyFill="1" applyBorder="1" applyAlignment="1">
      <alignment horizontal="center" vertical="center" wrapText="1"/>
    </xf>
    <xf numFmtId="0" fontId="47" fillId="2" borderId="36" xfId="0" applyFont="1" applyFill="1" applyBorder="1" applyAlignment="1">
      <alignment horizontal="center" vertical="center" wrapText="1"/>
    </xf>
    <xf numFmtId="0" fontId="47" fillId="2" borderId="43"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68" fillId="3" borderId="3" xfId="0" applyFont="1" applyFill="1" applyBorder="1" applyAlignment="1">
      <alignment horizontal="left" vertical="center"/>
    </xf>
    <xf numFmtId="0" fontId="68" fillId="3" borderId="0" xfId="0" applyFont="1" applyFill="1" applyAlignment="1">
      <alignment horizontal="left" vertical="center"/>
    </xf>
    <xf numFmtId="0" fontId="72" fillId="3" borderId="3" xfId="0" applyFont="1" applyFill="1" applyBorder="1" applyAlignment="1">
      <alignment horizontal="left" vertical="center"/>
    </xf>
    <xf numFmtId="0" fontId="72" fillId="3" borderId="0" xfId="0" applyFont="1" applyFill="1" applyAlignment="1">
      <alignment horizontal="left" vertical="center"/>
    </xf>
    <xf numFmtId="0" fontId="68" fillId="3" borderId="3" xfId="0" applyFont="1" applyFill="1" applyBorder="1" applyAlignment="1">
      <alignment horizontal="center" vertical="center"/>
    </xf>
    <xf numFmtId="0" fontId="68" fillId="3" borderId="4" xfId="0" applyFont="1" applyFill="1" applyBorder="1" applyAlignment="1">
      <alignment horizontal="center" vertical="center"/>
    </xf>
    <xf numFmtId="20" fontId="68" fillId="3" borderId="3" xfId="0" applyNumberFormat="1" applyFont="1" applyFill="1" applyBorder="1" applyAlignment="1">
      <alignment horizontal="center" vertical="center"/>
    </xf>
    <xf numFmtId="0" fontId="68" fillId="3" borderId="0" xfId="0" applyFont="1" applyFill="1" applyAlignment="1">
      <alignment horizontal="center" vertical="center"/>
    </xf>
    <xf numFmtId="0" fontId="68" fillId="3" borderId="5" xfId="0" applyFont="1" applyFill="1" applyBorder="1" applyAlignment="1">
      <alignment horizontal="center" vertical="center"/>
    </xf>
    <xf numFmtId="0" fontId="68" fillId="3" borderId="8" xfId="0" applyFont="1" applyFill="1" applyBorder="1" applyAlignment="1">
      <alignment horizontal="center" vertical="center"/>
    </xf>
    <xf numFmtId="0" fontId="68" fillId="3" borderId="6" xfId="0" applyFont="1" applyFill="1" applyBorder="1" applyAlignment="1">
      <alignment horizontal="center" vertical="center"/>
    </xf>
    <xf numFmtId="0" fontId="42" fillId="3" borderId="3" xfId="0" applyFont="1" applyFill="1" applyBorder="1" applyAlignment="1">
      <alignment horizontal="center" vertical="center"/>
    </xf>
    <xf numFmtId="0" fontId="42" fillId="3" borderId="0" xfId="0" applyFont="1" applyFill="1" applyBorder="1" applyAlignment="1">
      <alignment horizontal="center" vertical="center"/>
    </xf>
    <xf numFmtId="0" fontId="42" fillId="3" borderId="4" xfId="0" applyFont="1" applyFill="1" applyBorder="1" applyAlignment="1">
      <alignment horizontal="center" vertical="center"/>
    </xf>
    <xf numFmtId="0" fontId="72" fillId="2" borderId="19" xfId="0" applyFont="1" applyFill="1" applyBorder="1" applyAlignment="1">
      <alignment horizontal="center" vertical="top" wrapText="1"/>
    </xf>
    <xf numFmtId="0" fontId="72" fillId="2" borderId="0" xfId="0" applyFont="1" applyFill="1" applyAlignment="1">
      <alignment horizontal="center" vertical="top" wrapText="1"/>
    </xf>
    <xf numFmtId="0" fontId="72" fillId="2" borderId="20" xfId="0" applyFont="1" applyFill="1" applyBorder="1" applyAlignment="1">
      <alignment horizontal="center" vertical="top" wrapText="1"/>
    </xf>
    <xf numFmtId="0" fontId="72" fillId="2" borderId="21" xfId="0" applyFont="1" applyFill="1" applyBorder="1" applyAlignment="1">
      <alignment horizontal="center" vertical="top" wrapText="1"/>
    </xf>
    <xf numFmtId="0" fontId="72" fillId="2" borderId="22" xfId="0" applyFont="1" applyFill="1" applyBorder="1" applyAlignment="1">
      <alignment horizontal="center" vertical="top" wrapText="1"/>
    </xf>
    <xf numFmtId="0" fontId="72" fillId="2" borderId="23" xfId="0" applyFont="1" applyFill="1" applyBorder="1" applyAlignment="1">
      <alignment horizontal="center" vertical="top" wrapText="1"/>
    </xf>
    <xf numFmtId="0" fontId="72" fillId="3" borderId="3"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72" fillId="3" borderId="4" xfId="0" applyFont="1" applyFill="1" applyBorder="1" applyAlignment="1">
      <alignment horizontal="center" vertical="center" wrapText="1"/>
    </xf>
    <xf numFmtId="20" fontId="71" fillId="3" borderId="3" xfId="0" applyNumberFormat="1" applyFont="1" applyFill="1" applyBorder="1" applyAlignment="1">
      <alignment horizontal="center" vertical="center" wrapText="1"/>
    </xf>
    <xf numFmtId="20" fontId="71" fillId="3" borderId="0" xfId="0" applyNumberFormat="1" applyFont="1" applyFill="1" applyBorder="1" applyAlignment="1">
      <alignment horizontal="center" vertical="center" wrapText="1"/>
    </xf>
    <xf numFmtId="20" fontId="71" fillId="3" borderId="4"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2" fillId="3" borderId="0" xfId="0" applyFont="1" applyFill="1" applyBorder="1" applyAlignment="1">
      <alignment horizontal="center" vertical="center" wrapText="1"/>
    </xf>
    <xf numFmtId="0" fontId="42" fillId="3" borderId="4" xfId="0" applyFont="1" applyFill="1" applyBorder="1" applyAlignment="1">
      <alignment horizontal="center" vertical="center" wrapText="1"/>
    </xf>
    <xf numFmtId="0" fontId="63" fillId="0" borderId="0" xfId="0" applyFont="1" applyBorder="1" applyAlignment="1">
      <alignment horizontal="center" vertical="center" wrapText="1"/>
    </xf>
    <xf numFmtId="0" fontId="63" fillId="0" borderId="22" xfId="0" applyFont="1" applyBorder="1" applyAlignment="1">
      <alignment horizontal="center" vertical="center" wrapText="1"/>
    </xf>
    <xf numFmtId="0" fontId="70" fillId="0" borderId="35" xfId="0" applyFont="1" applyBorder="1" applyAlignment="1">
      <alignment horizontal="center" vertical="center" wrapText="1"/>
    </xf>
    <xf numFmtId="0" fontId="70" fillId="0" borderId="36" xfId="0" applyFont="1" applyBorder="1" applyAlignment="1">
      <alignment horizontal="center" vertical="center" wrapText="1"/>
    </xf>
    <xf numFmtId="0" fontId="70" fillId="0" borderId="43" xfId="0" applyFont="1" applyBorder="1" applyAlignment="1">
      <alignment horizontal="center" vertical="center" wrapText="1"/>
    </xf>
    <xf numFmtId="0" fontId="70" fillId="0" borderId="44" xfId="0" applyFont="1" applyBorder="1" applyAlignment="1">
      <alignment horizontal="center" vertical="center" wrapText="1"/>
    </xf>
    <xf numFmtId="0" fontId="71" fillId="3" borderId="4" xfId="0" applyFont="1" applyFill="1" applyBorder="1" applyAlignment="1">
      <alignment horizontal="center" vertical="center" wrapText="1"/>
    </xf>
    <xf numFmtId="20" fontId="72" fillId="3" borderId="3" xfId="0" applyNumberFormat="1" applyFont="1" applyFill="1" applyBorder="1" applyAlignment="1">
      <alignment horizontal="center" vertical="center" wrapText="1"/>
    </xf>
    <xf numFmtId="20" fontId="72" fillId="3" borderId="0" xfId="0" applyNumberFormat="1" applyFont="1" applyFill="1" applyBorder="1" applyAlignment="1">
      <alignment horizontal="center" vertical="center" wrapText="1"/>
    </xf>
    <xf numFmtId="20" fontId="72" fillId="3" borderId="4" xfId="0" applyNumberFormat="1" applyFont="1" applyFill="1" applyBorder="1" applyAlignment="1">
      <alignment horizontal="center" vertical="center" wrapText="1"/>
    </xf>
    <xf numFmtId="0" fontId="71" fillId="3" borderId="0" xfId="0" applyFont="1" applyFill="1" applyBorder="1" applyAlignment="1">
      <alignment horizontal="center" vertical="center" wrapText="1"/>
    </xf>
    <xf numFmtId="0" fontId="73" fillId="2" borderId="19" xfId="0" applyFont="1" applyFill="1" applyBorder="1" applyAlignment="1">
      <alignment horizontal="center" vertical="center" wrapText="1"/>
    </xf>
    <xf numFmtId="0" fontId="73" fillId="2" borderId="20" xfId="0" applyFont="1" applyFill="1" applyBorder="1" applyAlignment="1">
      <alignment horizontal="center" vertical="center" wrapText="1"/>
    </xf>
    <xf numFmtId="0" fontId="73" fillId="2" borderId="21" xfId="0" applyFont="1" applyFill="1" applyBorder="1" applyAlignment="1">
      <alignment horizontal="center" vertical="center" wrapText="1"/>
    </xf>
    <xf numFmtId="0" fontId="73" fillId="2" borderId="23" xfId="0" applyFont="1" applyFill="1" applyBorder="1" applyAlignment="1">
      <alignment horizontal="center" vertical="center" wrapText="1"/>
    </xf>
    <xf numFmtId="0" fontId="38" fillId="2" borderId="21" xfId="0" applyFont="1" applyFill="1" applyBorder="1" applyAlignment="1">
      <alignment horizontal="center" vertical="center" wrapText="1"/>
    </xf>
    <xf numFmtId="0" fontId="38" fillId="2" borderId="23"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72" fillId="3" borderId="35" xfId="0" applyFont="1" applyFill="1" applyBorder="1" applyAlignment="1">
      <alignment horizontal="center" vertical="center" wrapText="1"/>
    </xf>
    <xf numFmtId="0" fontId="72" fillId="3" borderId="36" xfId="0" applyFont="1" applyFill="1" applyBorder="1" applyAlignment="1">
      <alignment horizontal="center" vertical="center" wrapText="1"/>
    </xf>
    <xf numFmtId="0" fontId="72" fillId="3" borderId="43" xfId="0" applyFont="1" applyFill="1" applyBorder="1" applyAlignment="1">
      <alignment horizontal="center" vertical="center" wrapText="1"/>
    </xf>
    <xf numFmtId="0" fontId="72" fillId="3" borderId="44"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42" fillId="3" borderId="5"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69" fillId="2" borderId="33" xfId="0" applyFont="1" applyFill="1" applyBorder="1" applyAlignment="1">
      <alignment horizontal="center" vertical="center" wrapText="1"/>
    </xf>
    <xf numFmtId="0" fontId="47" fillId="2" borderId="34" xfId="0" applyFont="1" applyFill="1" applyBorder="1" applyAlignment="1">
      <alignment horizontal="center" vertical="center" wrapText="1"/>
    </xf>
    <xf numFmtId="0" fontId="47" fillId="2" borderId="37" xfId="0" applyFont="1" applyFill="1" applyBorder="1" applyAlignment="1">
      <alignment horizontal="center" vertical="center" wrapText="1"/>
    </xf>
    <xf numFmtId="0" fontId="47" fillId="2" borderId="38" xfId="0" applyFont="1" applyFill="1" applyBorder="1" applyAlignment="1">
      <alignment horizontal="center" vertical="center" wrapText="1"/>
    </xf>
    <xf numFmtId="0" fontId="6" fillId="0" borderId="43" xfId="1" applyFont="1" applyFill="1" applyBorder="1" applyAlignment="1" applyProtection="1">
      <alignment horizontal="left" vertical="center"/>
    </xf>
    <xf numFmtId="0" fontId="6" fillId="0" borderId="44" xfId="1" applyFont="1" applyFill="1" applyBorder="1" applyAlignment="1" applyProtection="1">
      <alignment vertical="center"/>
    </xf>
  </cellXfs>
  <cellStyles count="4">
    <cellStyle name="Comma" xfId="2" builtinId="3"/>
    <cellStyle name="Hyperlink" xfId="1" builtinId="8" customBuiltin="1"/>
    <cellStyle name="Normal" xfId="0" builtinId="0" customBuiltin="1"/>
    <cellStyle name="Normal 2" xfId="3" xr:uid="{00000000-0005-0000-0000-000003000000}"/>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323850</xdr:colOff>
      <xdr:row>7</xdr:row>
      <xdr:rowOff>85725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525462</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text&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37"/>
  <sheetViews>
    <sheetView showGridLines="0" workbookViewId="0">
      <selection activeCell="AE19" sqref="AE19"/>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customWidth="1"/>
    <col min="28" max="28" width="6.5703125" customWidth="1"/>
    <col min="29" max="29" width="17.140625" customWidth="1"/>
    <col min="30" max="30" width="10.28515625" customWidth="1"/>
  </cols>
  <sheetData>
    <row r="1" spans="1:32" s="3" customFormat="1" ht="15" customHeight="1" x14ac:dyDescent="0.2">
      <c r="A1" s="143">
        <f>DATE(AD16,AD18,1)</f>
        <v>45658</v>
      </c>
      <c r="B1" s="143"/>
      <c r="C1" s="143"/>
      <c r="D1" s="143"/>
      <c r="E1" s="143"/>
      <c r="F1" s="140" t="s">
        <v>0</v>
      </c>
      <c r="G1" s="141"/>
      <c r="H1" s="141"/>
      <c r="I1" s="141"/>
      <c r="J1" s="49"/>
      <c r="K1" s="144" t="s">
        <v>1</v>
      </c>
      <c r="L1" s="145"/>
      <c r="M1" s="145"/>
      <c r="N1" s="145"/>
      <c r="O1" s="145"/>
      <c r="P1" s="145"/>
      <c r="Q1" s="145"/>
      <c r="R1" s="145"/>
      <c r="S1" s="145"/>
      <c r="T1" s="145"/>
      <c r="U1" s="145"/>
      <c r="V1" s="145"/>
      <c r="W1" s="145"/>
      <c r="X1" s="145"/>
      <c r="Y1" s="145"/>
    </row>
    <row r="2" spans="1:32" s="3" customFormat="1" ht="11.25" customHeight="1" x14ac:dyDescent="0.2">
      <c r="A2" s="143"/>
      <c r="B2" s="143"/>
      <c r="C2" s="143"/>
      <c r="D2" s="143"/>
      <c r="E2" s="143"/>
      <c r="F2" s="141"/>
      <c r="G2" s="141"/>
      <c r="H2" s="141"/>
      <c r="I2" s="141"/>
      <c r="J2" s="49"/>
      <c r="K2" s="145"/>
      <c r="L2" s="145"/>
      <c r="M2" s="145"/>
      <c r="N2" s="145"/>
      <c r="O2" s="145"/>
      <c r="P2" s="145"/>
      <c r="Q2" s="145"/>
      <c r="R2" s="145"/>
      <c r="S2" s="145"/>
      <c r="T2" s="145"/>
      <c r="U2" s="145"/>
      <c r="V2" s="145"/>
      <c r="W2" s="145"/>
      <c r="X2" s="145"/>
      <c r="Y2" s="145"/>
    </row>
    <row r="3" spans="1:32" s="4" customFormat="1" ht="9" customHeight="1" x14ac:dyDescent="0.2">
      <c r="A3" s="143"/>
      <c r="B3" s="143"/>
      <c r="C3" s="143"/>
      <c r="D3" s="143"/>
      <c r="E3" s="143"/>
      <c r="F3" s="141"/>
      <c r="G3" s="141"/>
      <c r="H3" s="141"/>
      <c r="I3" s="141"/>
      <c r="J3" s="49"/>
      <c r="K3" s="145"/>
      <c r="L3" s="145"/>
      <c r="M3" s="145"/>
      <c r="N3" s="145"/>
      <c r="O3" s="145"/>
      <c r="P3" s="145"/>
      <c r="Q3" s="145"/>
      <c r="R3" s="145"/>
      <c r="S3" s="145"/>
      <c r="T3" s="145"/>
      <c r="U3" s="145"/>
      <c r="V3" s="145"/>
      <c r="W3" s="145"/>
      <c r="X3" s="145"/>
      <c r="Y3" s="145"/>
      <c r="AB3" s="3"/>
      <c r="AC3" s="3"/>
      <c r="AD3" s="3"/>
      <c r="AE3" s="3"/>
    </row>
    <row r="4" spans="1:32" s="4" customFormat="1" ht="9" customHeight="1" x14ac:dyDescent="0.2">
      <c r="A4" s="143"/>
      <c r="B4" s="143"/>
      <c r="C4" s="143"/>
      <c r="D4" s="143"/>
      <c r="E4" s="143"/>
      <c r="F4" s="141"/>
      <c r="G4" s="141"/>
      <c r="H4" s="141"/>
      <c r="I4" s="141"/>
      <c r="J4" s="49"/>
      <c r="K4" s="145"/>
      <c r="L4" s="145"/>
      <c r="M4" s="145"/>
      <c r="N4" s="145"/>
      <c r="O4" s="145"/>
      <c r="P4" s="145"/>
      <c r="Q4" s="145"/>
      <c r="R4" s="145"/>
      <c r="S4" s="145"/>
      <c r="T4" s="145"/>
      <c r="U4" s="145"/>
      <c r="V4" s="145"/>
      <c r="W4" s="145"/>
      <c r="X4" s="145"/>
      <c r="Y4" s="145"/>
      <c r="AB4" s="3"/>
      <c r="AC4" s="3"/>
      <c r="AD4" s="3"/>
      <c r="AE4" s="3"/>
    </row>
    <row r="5" spans="1:32" s="4" customFormat="1" ht="9" customHeight="1" x14ac:dyDescent="0.2">
      <c r="A5" s="143"/>
      <c r="B5" s="143"/>
      <c r="C5" s="143"/>
      <c r="D5" s="143"/>
      <c r="E5" s="143"/>
      <c r="F5" s="141"/>
      <c r="G5" s="141"/>
      <c r="H5" s="141"/>
      <c r="I5" s="141"/>
      <c r="J5" s="49"/>
      <c r="K5" s="145"/>
      <c r="L5" s="145"/>
      <c r="M5" s="145"/>
      <c r="N5" s="145"/>
      <c r="O5" s="145"/>
      <c r="P5" s="145"/>
      <c r="Q5" s="145"/>
      <c r="R5" s="145"/>
      <c r="S5" s="145"/>
      <c r="T5" s="145"/>
      <c r="U5" s="145"/>
      <c r="V5" s="145"/>
      <c r="W5" s="145"/>
      <c r="X5" s="145"/>
      <c r="Y5" s="145"/>
      <c r="AB5" s="3"/>
      <c r="AC5" s="3"/>
      <c r="AD5" s="3"/>
      <c r="AE5" s="3"/>
    </row>
    <row r="6" spans="1:32" s="4" customFormat="1" ht="9" customHeight="1" x14ac:dyDescent="0.2">
      <c r="A6" s="143"/>
      <c r="B6" s="143"/>
      <c r="C6" s="143"/>
      <c r="D6" s="143"/>
      <c r="E6" s="143"/>
      <c r="F6" s="141"/>
      <c r="G6" s="141"/>
      <c r="H6" s="141"/>
      <c r="I6" s="141"/>
      <c r="J6" s="49"/>
      <c r="K6" s="145"/>
      <c r="L6" s="145"/>
      <c r="M6" s="145"/>
      <c r="N6" s="145"/>
      <c r="O6" s="145"/>
      <c r="P6" s="145"/>
      <c r="Q6" s="145"/>
      <c r="R6" s="145"/>
      <c r="S6" s="145"/>
      <c r="T6" s="145"/>
      <c r="U6" s="145"/>
      <c r="V6" s="145"/>
      <c r="W6" s="145"/>
      <c r="X6" s="145"/>
      <c r="Y6" s="145"/>
      <c r="AB6" s="3"/>
      <c r="AC6" s="3"/>
      <c r="AD6" s="3"/>
      <c r="AE6" s="3"/>
    </row>
    <row r="7" spans="1:32" s="4" customFormat="1" ht="9" customHeight="1" x14ac:dyDescent="0.2">
      <c r="A7" s="49"/>
      <c r="B7" s="49"/>
      <c r="C7" s="49"/>
      <c r="D7" s="49"/>
      <c r="E7" s="49"/>
      <c r="F7" s="142"/>
      <c r="G7" s="142"/>
      <c r="H7" s="142"/>
      <c r="I7" s="142"/>
      <c r="J7" s="71"/>
      <c r="K7" s="146"/>
      <c r="L7" s="146"/>
      <c r="M7" s="146"/>
      <c r="N7" s="146"/>
      <c r="O7" s="146"/>
      <c r="P7" s="146"/>
      <c r="Q7" s="146"/>
      <c r="R7" s="146"/>
      <c r="S7" s="146"/>
      <c r="T7" s="146"/>
      <c r="U7" s="146"/>
      <c r="V7" s="146"/>
      <c r="W7" s="146"/>
      <c r="X7" s="146"/>
      <c r="Y7" s="146"/>
      <c r="AB7" s="3"/>
      <c r="AC7" s="3"/>
      <c r="AD7" s="3"/>
      <c r="AE7" s="3"/>
    </row>
    <row r="8" spans="1:32" s="47" customFormat="1" ht="21" customHeight="1" x14ac:dyDescent="0.25">
      <c r="A8" s="137">
        <f>A9</f>
        <v>45655</v>
      </c>
      <c r="B8" s="138"/>
      <c r="C8" s="138">
        <f>C9</f>
        <v>45656</v>
      </c>
      <c r="D8" s="138"/>
      <c r="E8" s="138">
        <f>E9</f>
        <v>45657</v>
      </c>
      <c r="F8" s="138"/>
      <c r="G8" s="138">
        <f>G9</f>
        <v>45658</v>
      </c>
      <c r="H8" s="138"/>
      <c r="I8" s="138">
        <f>I9</f>
        <v>45659</v>
      </c>
      <c r="J8" s="138"/>
      <c r="K8" s="138">
        <f>K9</f>
        <v>45660</v>
      </c>
      <c r="L8" s="138"/>
      <c r="M8" s="138"/>
      <c r="N8" s="138"/>
      <c r="O8" s="138"/>
      <c r="P8" s="138"/>
      <c r="Q8" s="138"/>
      <c r="R8" s="138"/>
      <c r="S8" s="138">
        <f>S9</f>
        <v>45661</v>
      </c>
      <c r="T8" s="138"/>
      <c r="U8" s="138"/>
      <c r="V8" s="138"/>
      <c r="W8" s="138"/>
      <c r="X8" s="138"/>
      <c r="Y8" s="138"/>
      <c r="Z8" s="139"/>
      <c r="AB8" s="48" t="s">
        <v>2</v>
      </c>
      <c r="AC8" s="48"/>
      <c r="AD8" s="48"/>
      <c r="AE8" s="48"/>
      <c r="AF8" s="48"/>
    </row>
    <row r="9" spans="1:32" s="1" customFormat="1" ht="18" customHeight="1" x14ac:dyDescent="0.25">
      <c r="A9" s="52">
        <f>$A$1-(WEEKDAY($A$1,1)-(start_day-1))-IF((WEEKDAY($A$1,1)-(start_day-1))&lt;=0,7,0)+1</f>
        <v>45655</v>
      </c>
      <c r="B9" s="56"/>
      <c r="C9" s="53">
        <f>A9+1</f>
        <v>45656</v>
      </c>
      <c r="D9" s="54"/>
      <c r="E9" s="73">
        <f>C9+1</f>
        <v>45657</v>
      </c>
      <c r="F9" s="74"/>
      <c r="G9" s="53">
        <f>E9+1</f>
        <v>45658</v>
      </c>
      <c r="H9" s="54"/>
      <c r="I9" s="62">
        <f>G9+1</f>
        <v>45659</v>
      </c>
      <c r="J9" s="63"/>
      <c r="K9" s="124">
        <f>I9+1</f>
        <v>45660</v>
      </c>
      <c r="L9" s="124"/>
      <c r="M9" s="125"/>
      <c r="N9" s="125"/>
      <c r="O9" s="125"/>
      <c r="P9" s="125"/>
      <c r="Q9" s="125"/>
      <c r="R9" s="126"/>
      <c r="S9" s="85">
        <f>K9+1</f>
        <v>45661</v>
      </c>
      <c r="T9" s="85"/>
      <c r="U9" s="89"/>
      <c r="V9" s="89"/>
      <c r="W9" s="89"/>
      <c r="X9" s="89"/>
      <c r="Y9" s="89"/>
      <c r="Z9" s="90"/>
      <c r="AB9" s="43" t="s">
        <v>3</v>
      </c>
      <c r="AC9" s="42"/>
      <c r="AD9" s="42"/>
      <c r="AE9" s="42"/>
      <c r="AF9" s="42"/>
    </row>
    <row r="10" spans="1:32" s="1" customFormat="1" ht="18.75" customHeight="1" x14ac:dyDescent="0.3">
      <c r="A10" s="108"/>
      <c r="B10" s="109"/>
      <c r="C10" s="64" t="s">
        <v>9</v>
      </c>
      <c r="D10" s="46"/>
      <c r="E10" s="72" t="s">
        <v>9</v>
      </c>
      <c r="F10" s="75"/>
      <c r="G10" s="157" t="s">
        <v>37</v>
      </c>
      <c r="H10" s="158"/>
      <c r="I10" s="157" t="s">
        <v>38</v>
      </c>
      <c r="J10" s="158"/>
      <c r="K10" s="162" t="s">
        <v>36</v>
      </c>
      <c r="L10" s="163"/>
      <c r="M10" s="163"/>
      <c r="N10" s="163"/>
      <c r="O10" s="163"/>
      <c r="P10" s="163"/>
      <c r="Q10" s="163"/>
      <c r="R10" s="164"/>
      <c r="S10" s="135" t="s">
        <v>39</v>
      </c>
      <c r="T10" s="135"/>
      <c r="U10" s="135"/>
      <c r="V10" s="135"/>
      <c r="W10" s="135"/>
      <c r="X10" s="135"/>
      <c r="Y10" s="135"/>
      <c r="Z10" s="136"/>
    </row>
    <row r="11" spans="1:32" s="1" customFormat="1" ht="17.25" customHeight="1" x14ac:dyDescent="0.3">
      <c r="A11" s="108"/>
      <c r="B11" s="109"/>
      <c r="C11" s="64" t="s">
        <v>10</v>
      </c>
      <c r="D11" s="46"/>
      <c r="E11" s="72" t="s">
        <v>10</v>
      </c>
      <c r="F11" s="75"/>
      <c r="G11" s="159"/>
      <c r="H11" s="158"/>
      <c r="I11" s="159"/>
      <c r="J11" s="158"/>
      <c r="K11" s="162"/>
      <c r="L11" s="163"/>
      <c r="M11" s="163"/>
      <c r="N11" s="163"/>
      <c r="O11" s="163"/>
      <c r="P11" s="163"/>
      <c r="Q11" s="163"/>
      <c r="R11" s="164"/>
      <c r="S11" s="129">
        <v>900</v>
      </c>
      <c r="T11" s="129"/>
      <c r="U11" s="129"/>
      <c r="V11" s="129"/>
      <c r="W11" s="129"/>
      <c r="X11" s="129"/>
      <c r="Y11" s="129"/>
      <c r="Z11" s="130"/>
    </row>
    <row r="12" spans="1:32" s="1" customFormat="1" ht="17.25" customHeight="1" x14ac:dyDescent="0.3">
      <c r="A12" s="108"/>
      <c r="B12" s="109"/>
      <c r="C12" s="64" t="s">
        <v>12</v>
      </c>
      <c r="D12" s="46"/>
      <c r="E12" s="72" t="s">
        <v>12</v>
      </c>
      <c r="F12" s="75"/>
      <c r="G12" s="159"/>
      <c r="H12" s="158"/>
      <c r="I12" s="159"/>
      <c r="J12" s="158"/>
      <c r="K12" s="162"/>
      <c r="L12" s="163"/>
      <c r="M12" s="163"/>
      <c r="N12" s="163"/>
      <c r="O12" s="163"/>
      <c r="P12" s="163"/>
      <c r="Q12" s="163"/>
      <c r="R12" s="164"/>
      <c r="S12" s="123"/>
      <c r="T12" s="123"/>
      <c r="U12" s="123"/>
      <c r="V12" s="123"/>
      <c r="W12" s="123"/>
      <c r="X12" s="123"/>
      <c r="Y12" s="123"/>
      <c r="Z12" s="100"/>
    </row>
    <row r="13" spans="1:32" s="2" customFormat="1" ht="13.35" customHeight="1" x14ac:dyDescent="0.3">
      <c r="A13" s="110"/>
      <c r="B13" s="111"/>
      <c r="C13" s="64" t="s">
        <v>13</v>
      </c>
      <c r="D13" s="46"/>
      <c r="E13" s="77" t="s">
        <v>14</v>
      </c>
      <c r="F13" s="76"/>
      <c r="G13" s="160"/>
      <c r="H13" s="161"/>
      <c r="I13" s="160"/>
      <c r="J13" s="161"/>
      <c r="K13" s="165"/>
      <c r="L13" s="166"/>
      <c r="M13" s="166"/>
      <c r="N13" s="166"/>
      <c r="O13" s="166"/>
      <c r="P13" s="166"/>
      <c r="Q13" s="166"/>
      <c r="R13" s="167"/>
      <c r="S13" s="123"/>
      <c r="T13" s="123"/>
      <c r="U13" s="123"/>
      <c r="V13" s="123"/>
      <c r="W13" s="123"/>
      <c r="X13" s="123"/>
      <c r="Y13" s="123"/>
      <c r="Z13" s="100"/>
      <c r="AA13" s="1"/>
    </row>
    <row r="14" spans="1:32" s="1" customFormat="1" ht="18" customHeight="1" x14ac:dyDescent="0.2">
      <c r="A14" s="60">
        <f>S9+1</f>
        <v>45662</v>
      </c>
      <c r="B14" s="50"/>
      <c r="C14" s="62">
        <f>A14+1</f>
        <v>45663</v>
      </c>
      <c r="D14" s="54"/>
      <c r="E14" s="73">
        <f>C14+1</f>
        <v>45664</v>
      </c>
      <c r="F14" s="74"/>
      <c r="G14" s="53">
        <f>E14+1</f>
        <v>45665</v>
      </c>
      <c r="H14" s="54"/>
      <c r="I14" s="69">
        <f>G14+1</f>
        <v>45666</v>
      </c>
      <c r="J14" s="67"/>
      <c r="K14" s="179">
        <f>I14+1</f>
        <v>45667</v>
      </c>
      <c r="L14" s="124"/>
      <c r="M14" s="125"/>
      <c r="N14" s="125"/>
      <c r="O14" s="125"/>
      <c r="P14" s="125"/>
      <c r="Q14" s="125"/>
      <c r="R14" s="126"/>
      <c r="S14" s="86">
        <f>K14+1</f>
        <v>45668</v>
      </c>
      <c r="T14" s="86"/>
      <c r="U14" s="89"/>
      <c r="V14" s="89"/>
      <c r="W14" s="89"/>
      <c r="X14" s="89"/>
      <c r="Y14" s="89"/>
      <c r="Z14" s="90"/>
      <c r="AB14" s="26" t="s">
        <v>8</v>
      </c>
      <c r="AC14" s="10"/>
      <c r="AD14" s="10"/>
    </row>
    <row r="15" spans="1:32" s="1" customFormat="1" ht="13.35" customHeight="1" x14ac:dyDescent="0.3">
      <c r="A15" s="58"/>
      <c r="B15" s="57"/>
      <c r="C15" s="64"/>
      <c r="D15" s="46"/>
      <c r="E15" s="72"/>
      <c r="F15" s="75"/>
      <c r="G15" s="51"/>
      <c r="H15" s="46"/>
      <c r="I15" s="64"/>
      <c r="J15" s="46"/>
      <c r="K15" s="64"/>
      <c r="L15" s="46"/>
      <c r="M15" s="46"/>
      <c r="N15" s="46"/>
      <c r="O15" s="46"/>
      <c r="P15" s="46"/>
      <c r="Q15" s="46"/>
      <c r="R15" s="65"/>
      <c r="S15" s="135" t="s">
        <v>40</v>
      </c>
      <c r="T15" s="135"/>
      <c r="U15" s="135"/>
      <c r="V15" s="135"/>
      <c r="W15" s="135"/>
      <c r="X15" s="135"/>
      <c r="Y15" s="135"/>
      <c r="Z15" s="136"/>
      <c r="AB15" s="10"/>
    </row>
    <row r="16" spans="1:32" s="1" customFormat="1" ht="13.35" customHeight="1" x14ac:dyDescent="0.3">
      <c r="A16" s="59"/>
      <c r="B16" s="70"/>
      <c r="C16" s="64"/>
      <c r="D16" s="46"/>
      <c r="E16" s="72"/>
      <c r="F16" s="75"/>
      <c r="G16" s="51"/>
      <c r="H16" s="46"/>
      <c r="I16" s="64"/>
      <c r="J16" s="46"/>
      <c r="K16" s="64"/>
      <c r="L16" s="46"/>
      <c r="M16" s="46"/>
      <c r="N16" s="46"/>
      <c r="O16" s="46"/>
      <c r="P16" s="46"/>
      <c r="Q16" s="46"/>
      <c r="R16" s="65"/>
      <c r="S16" s="129">
        <v>900</v>
      </c>
      <c r="T16" s="129"/>
      <c r="U16" s="129"/>
      <c r="V16" s="129"/>
      <c r="W16" s="129"/>
      <c r="X16" s="129"/>
      <c r="Y16" s="129"/>
      <c r="Z16" s="130"/>
      <c r="AB16" s="10"/>
      <c r="AC16" s="27" t="s">
        <v>11</v>
      </c>
      <c r="AD16" s="28">
        <v>2025</v>
      </c>
    </row>
    <row r="17" spans="1:31" s="1" customFormat="1" ht="13.35" customHeight="1" x14ac:dyDescent="0.3">
      <c r="A17" s="99"/>
      <c r="B17" s="123"/>
      <c r="C17" s="64"/>
      <c r="D17" s="46"/>
      <c r="E17" s="72"/>
      <c r="F17" s="75"/>
      <c r="G17" s="51"/>
      <c r="H17" s="46"/>
      <c r="I17" s="64"/>
      <c r="J17" s="46"/>
      <c r="K17" s="64"/>
      <c r="L17" s="46"/>
      <c r="M17" s="46"/>
      <c r="N17" s="46"/>
      <c r="O17" s="46"/>
      <c r="P17" s="46"/>
      <c r="Q17" s="46"/>
      <c r="R17" s="65"/>
      <c r="S17" s="131"/>
      <c r="T17" s="131"/>
      <c r="U17" s="131"/>
      <c r="V17" s="131"/>
      <c r="W17" s="131"/>
      <c r="X17" s="131"/>
      <c r="Y17" s="131"/>
      <c r="Z17" s="132"/>
      <c r="AB17" s="10"/>
    </row>
    <row r="18" spans="1:31" s="1" customFormat="1" ht="13.35" customHeight="1" x14ac:dyDescent="0.3">
      <c r="A18" s="99"/>
      <c r="B18" s="123"/>
      <c r="C18" s="64"/>
      <c r="D18" s="46"/>
      <c r="E18" s="72"/>
      <c r="F18" s="75"/>
      <c r="G18" s="93"/>
      <c r="H18" s="93"/>
      <c r="I18" s="92"/>
      <c r="J18" s="93"/>
      <c r="K18" s="92"/>
      <c r="L18" s="93"/>
      <c r="M18" s="93"/>
      <c r="N18" s="93"/>
      <c r="O18" s="93"/>
      <c r="P18" s="93"/>
      <c r="Q18" s="93"/>
      <c r="R18" s="96"/>
      <c r="S18" s="131" t="s">
        <v>15</v>
      </c>
      <c r="T18" s="131"/>
      <c r="U18" s="131"/>
      <c r="V18" s="131"/>
      <c r="W18" s="131"/>
      <c r="X18" s="131"/>
      <c r="Y18" s="131"/>
      <c r="Z18" s="132"/>
      <c r="AB18" s="10"/>
      <c r="AC18" s="27" t="s">
        <v>16</v>
      </c>
      <c r="AD18" s="28">
        <v>1</v>
      </c>
    </row>
    <row r="19" spans="1:31" s="2" customFormat="1" ht="13.35" customHeight="1" x14ac:dyDescent="0.2">
      <c r="A19" s="99"/>
      <c r="B19" s="123"/>
      <c r="C19" s="92"/>
      <c r="D19" s="93"/>
      <c r="E19" s="127"/>
      <c r="F19" s="128"/>
      <c r="G19" s="95"/>
      <c r="H19" s="95"/>
      <c r="I19" s="94"/>
      <c r="J19" s="95"/>
      <c r="K19" s="92"/>
      <c r="L19" s="93"/>
      <c r="M19" s="93"/>
      <c r="N19" s="93"/>
      <c r="O19" s="93"/>
      <c r="P19" s="93"/>
      <c r="Q19" s="93"/>
      <c r="R19" s="96"/>
      <c r="S19" s="133">
        <v>900</v>
      </c>
      <c r="T19" s="133"/>
      <c r="U19" s="133"/>
      <c r="V19" s="133"/>
      <c r="W19" s="133"/>
      <c r="X19" s="133"/>
      <c r="Y19" s="133"/>
      <c r="Z19" s="134"/>
      <c r="AA19" s="1"/>
      <c r="AB19" s="1"/>
      <c r="AC19" s="1"/>
      <c r="AD19" s="1"/>
      <c r="AE19" s="1"/>
    </row>
    <row r="20" spans="1:31" s="1" customFormat="1" ht="18" customHeight="1" x14ac:dyDescent="0.2">
      <c r="A20" s="52">
        <f>S14+1</f>
        <v>45669</v>
      </c>
      <c r="B20" s="55"/>
      <c r="C20" s="62">
        <f>A20+1</f>
        <v>45670</v>
      </c>
      <c r="D20" s="54"/>
      <c r="E20" s="69">
        <f>C20+1</f>
        <v>45671</v>
      </c>
      <c r="F20" s="68"/>
      <c r="G20" s="66">
        <f>E20+1</f>
        <v>45672</v>
      </c>
      <c r="H20" s="68"/>
      <c r="I20" s="66">
        <f>G20+1</f>
        <v>45673</v>
      </c>
      <c r="J20" s="67"/>
      <c r="K20" s="179">
        <f>I20+1</f>
        <v>45674</v>
      </c>
      <c r="L20" s="124"/>
      <c r="M20" s="125"/>
      <c r="N20" s="125"/>
      <c r="O20" s="125"/>
      <c r="P20" s="125"/>
      <c r="Q20" s="125"/>
      <c r="R20" s="126"/>
      <c r="S20" s="176">
        <f>K20+1</f>
        <v>45675</v>
      </c>
      <c r="T20" s="176"/>
      <c r="U20" s="177"/>
      <c r="V20" s="177"/>
      <c r="W20" s="177"/>
      <c r="X20" s="177"/>
      <c r="Y20" s="177"/>
      <c r="Z20" s="178"/>
      <c r="AB20" s="26" t="s">
        <v>17</v>
      </c>
      <c r="AC20" s="2"/>
      <c r="AD20" s="2"/>
      <c r="AE20" s="2"/>
    </row>
    <row r="21" spans="1:31" s="1" customFormat="1" ht="13.35" customHeight="1" x14ac:dyDescent="0.3">
      <c r="A21" s="99"/>
      <c r="B21" s="123"/>
      <c r="C21" s="64"/>
      <c r="D21" s="46"/>
      <c r="E21" s="64"/>
      <c r="F21" s="65"/>
      <c r="G21" s="93"/>
      <c r="H21" s="96"/>
      <c r="I21" s="93"/>
      <c r="J21" s="93"/>
      <c r="K21" s="64"/>
      <c r="L21" s="46"/>
      <c r="M21" s="46"/>
      <c r="N21" s="46"/>
      <c r="O21" s="46"/>
      <c r="P21" s="46"/>
      <c r="Q21" s="46"/>
      <c r="R21" s="65"/>
      <c r="S21" s="173" t="s">
        <v>41</v>
      </c>
      <c r="T21" s="174"/>
      <c r="U21" s="174"/>
      <c r="V21" s="174"/>
      <c r="W21" s="174"/>
      <c r="X21" s="174"/>
      <c r="Y21" s="174"/>
      <c r="Z21" s="175"/>
      <c r="AC21" s="10"/>
      <c r="AD21" s="10"/>
    </row>
    <row r="22" spans="1:31" s="1" customFormat="1" ht="13.35" customHeight="1" x14ac:dyDescent="0.3">
      <c r="A22" s="99"/>
      <c r="B22" s="123"/>
      <c r="C22" s="64"/>
      <c r="D22" s="46"/>
      <c r="E22" s="64"/>
      <c r="F22" s="65"/>
      <c r="G22" s="93"/>
      <c r="H22" s="96"/>
      <c r="I22" s="93"/>
      <c r="J22" s="93"/>
      <c r="K22" s="64"/>
      <c r="L22" s="46"/>
      <c r="M22" s="46"/>
      <c r="N22" s="46"/>
      <c r="O22" s="46"/>
      <c r="P22" s="46"/>
      <c r="Q22" s="46"/>
      <c r="R22" s="65"/>
      <c r="S22" s="129">
        <v>900</v>
      </c>
      <c r="T22" s="129"/>
      <c r="U22" s="129"/>
      <c r="V22" s="129"/>
      <c r="W22" s="129"/>
      <c r="X22" s="129"/>
      <c r="Y22" s="129"/>
      <c r="Z22" s="130"/>
      <c r="AB22" s="10"/>
      <c r="AC22" s="27" t="s">
        <v>18</v>
      </c>
      <c r="AD22" s="28">
        <v>1</v>
      </c>
      <c r="AE22" s="2"/>
    </row>
    <row r="23" spans="1:31" s="1" customFormat="1" ht="13.35" customHeight="1" x14ac:dyDescent="0.3">
      <c r="A23" s="99"/>
      <c r="B23" s="123"/>
      <c r="C23" s="64"/>
      <c r="D23" s="46"/>
      <c r="E23" s="64"/>
      <c r="F23" s="65"/>
      <c r="G23" s="93"/>
      <c r="H23" s="96"/>
      <c r="I23" s="93"/>
      <c r="J23" s="93"/>
      <c r="K23" s="64"/>
      <c r="L23" s="46"/>
      <c r="M23" s="46"/>
      <c r="N23" s="46"/>
      <c r="O23" s="46"/>
      <c r="P23" s="46"/>
      <c r="Q23" s="46"/>
      <c r="R23" s="65"/>
      <c r="S23" s="123"/>
      <c r="T23" s="123"/>
      <c r="U23" s="123"/>
      <c r="V23" s="123"/>
      <c r="W23" s="123"/>
      <c r="X23" s="123"/>
      <c r="Y23" s="123"/>
      <c r="Z23" s="100"/>
      <c r="AB23" s="10"/>
      <c r="AC23" s="10"/>
      <c r="AD23" s="10"/>
    </row>
    <row r="24" spans="1:31" s="1" customFormat="1" ht="13.35" customHeight="1" x14ac:dyDescent="0.3">
      <c r="A24" s="99"/>
      <c r="B24" s="123"/>
      <c r="C24" s="64"/>
      <c r="D24" s="46"/>
      <c r="E24" s="64"/>
      <c r="F24" s="65"/>
      <c r="G24" s="93"/>
      <c r="H24" s="96"/>
      <c r="I24" s="93"/>
      <c r="J24" s="93"/>
      <c r="K24" s="92"/>
      <c r="L24" s="93"/>
      <c r="M24" s="93"/>
      <c r="N24" s="93"/>
      <c r="O24" s="93"/>
      <c r="P24" s="93"/>
      <c r="Q24" s="93"/>
      <c r="R24" s="96"/>
      <c r="S24" s="123"/>
      <c r="T24" s="123"/>
      <c r="U24" s="123"/>
      <c r="V24" s="123"/>
      <c r="W24" s="123"/>
      <c r="X24" s="123"/>
      <c r="Y24" s="123"/>
      <c r="Z24" s="100"/>
      <c r="AD24" s="10"/>
    </row>
    <row r="25" spans="1:31" s="2" customFormat="1" ht="13.35" customHeight="1" x14ac:dyDescent="0.2">
      <c r="A25" s="104"/>
      <c r="B25" s="105"/>
      <c r="C25" s="92"/>
      <c r="D25" s="93"/>
      <c r="E25" s="94"/>
      <c r="F25" s="101"/>
      <c r="G25" s="95"/>
      <c r="H25" s="101"/>
      <c r="I25" s="93"/>
      <c r="J25" s="93"/>
      <c r="K25" s="94"/>
      <c r="L25" s="95"/>
      <c r="M25" s="95"/>
      <c r="N25" s="95"/>
      <c r="O25" s="95"/>
      <c r="P25" s="95"/>
      <c r="Q25" s="95"/>
      <c r="R25" s="101"/>
      <c r="S25" s="105"/>
      <c r="T25" s="105"/>
      <c r="U25" s="105"/>
      <c r="V25" s="105"/>
      <c r="W25" s="105"/>
      <c r="X25" s="105"/>
      <c r="Y25" s="105"/>
      <c r="Z25" s="116"/>
      <c r="AA25" s="1"/>
      <c r="AD25" s="10"/>
      <c r="AE25" s="1"/>
    </row>
    <row r="26" spans="1:31" s="1" customFormat="1" ht="18" customHeight="1" x14ac:dyDescent="0.2">
      <c r="A26" s="60">
        <f>S20+1</f>
        <v>45676</v>
      </c>
      <c r="B26" s="50"/>
      <c r="C26" s="62">
        <f>A26+1</f>
        <v>45677</v>
      </c>
      <c r="D26" s="63"/>
      <c r="E26" s="66">
        <f>C26+1</f>
        <v>45678</v>
      </c>
      <c r="F26" s="67"/>
      <c r="G26" s="69">
        <f>E26+1</f>
        <v>45679</v>
      </c>
      <c r="H26" s="68"/>
      <c r="I26" s="53">
        <f>G26+1</f>
        <v>45680</v>
      </c>
      <c r="J26" s="63"/>
      <c r="K26" s="91">
        <f>I26+1</f>
        <v>45681</v>
      </c>
      <c r="L26" s="91"/>
      <c r="M26" s="117"/>
      <c r="N26" s="117"/>
      <c r="O26" s="117"/>
      <c r="P26" s="117"/>
      <c r="Q26" s="117"/>
      <c r="R26" s="118"/>
      <c r="S26" s="176">
        <f>K26+1</f>
        <v>45682</v>
      </c>
      <c r="T26" s="176"/>
      <c r="U26" s="177"/>
      <c r="V26" s="177"/>
      <c r="W26" s="177"/>
      <c r="X26" s="177"/>
      <c r="Y26" s="177"/>
      <c r="Z26" s="178"/>
      <c r="AB26" s="26" t="s">
        <v>19</v>
      </c>
      <c r="AC26" s="10"/>
      <c r="AD26" s="10"/>
    </row>
    <row r="27" spans="1:31" s="1" customFormat="1" ht="13.35" customHeight="1" x14ac:dyDescent="0.3">
      <c r="A27" s="121"/>
      <c r="B27" s="122"/>
      <c r="C27" s="64"/>
      <c r="D27" s="65"/>
      <c r="E27" s="51"/>
      <c r="F27" s="46"/>
      <c r="G27" s="92"/>
      <c r="H27" s="96"/>
      <c r="I27" s="93"/>
      <c r="J27" s="96"/>
      <c r="K27" s="51"/>
      <c r="N27" s="46"/>
      <c r="O27" s="46"/>
      <c r="P27" s="46"/>
      <c r="Q27" s="46"/>
      <c r="R27" s="65"/>
      <c r="S27" s="168" t="s">
        <v>42</v>
      </c>
      <c r="T27" s="169"/>
      <c r="U27" s="169"/>
      <c r="V27" s="169"/>
      <c r="W27" s="169"/>
      <c r="X27" s="169"/>
      <c r="Y27" s="169"/>
      <c r="Z27" s="122"/>
      <c r="AB27" s="10"/>
      <c r="AC27" s="29" t="s">
        <v>20</v>
      </c>
      <c r="AD27" s="10"/>
    </row>
    <row r="28" spans="1:31" s="1" customFormat="1" ht="13.35" customHeight="1" x14ac:dyDescent="0.3">
      <c r="A28" s="119" t="s">
        <v>21</v>
      </c>
      <c r="B28" s="120"/>
      <c r="C28" s="64"/>
      <c r="D28" s="65"/>
      <c r="E28" s="51"/>
      <c r="F28" s="46"/>
      <c r="G28" s="92"/>
      <c r="H28" s="96"/>
      <c r="I28" s="93"/>
      <c r="J28" s="96"/>
      <c r="K28" s="51"/>
      <c r="N28" s="46"/>
      <c r="O28" s="46"/>
      <c r="P28" s="46"/>
      <c r="Q28" s="46"/>
      <c r="R28" s="65"/>
      <c r="S28" s="121"/>
      <c r="T28" s="169"/>
      <c r="U28" s="169"/>
      <c r="V28" s="169"/>
      <c r="W28" s="169"/>
      <c r="X28" s="169"/>
      <c r="Y28" s="169"/>
      <c r="Z28" s="122"/>
      <c r="AB28" s="10"/>
      <c r="AC28" s="29" t="s">
        <v>22</v>
      </c>
      <c r="AD28" s="10"/>
      <c r="AE28" s="2"/>
    </row>
    <row r="29" spans="1:31" s="1" customFormat="1" ht="13.35" customHeight="1" x14ac:dyDescent="0.3">
      <c r="A29" s="97">
        <v>930</v>
      </c>
      <c r="B29" s="98"/>
      <c r="C29" s="64"/>
      <c r="D29" s="65"/>
      <c r="E29" s="51"/>
      <c r="F29" s="46"/>
      <c r="G29" s="92"/>
      <c r="H29" s="96"/>
      <c r="I29" s="93"/>
      <c r="J29" s="96"/>
      <c r="K29" s="51"/>
      <c r="N29" s="46"/>
      <c r="O29" s="46"/>
      <c r="P29" s="46"/>
      <c r="Q29" s="46"/>
      <c r="R29" s="65"/>
      <c r="S29" s="121"/>
      <c r="T29" s="169"/>
      <c r="U29" s="169"/>
      <c r="V29" s="169"/>
      <c r="W29" s="169"/>
      <c r="X29" s="169"/>
      <c r="Y29" s="169"/>
      <c r="Z29" s="122"/>
      <c r="AC29" s="10"/>
      <c r="AD29" s="10"/>
    </row>
    <row r="30" spans="1:31" s="1" customFormat="1" ht="13.35" customHeight="1" x14ac:dyDescent="0.3">
      <c r="A30" s="121"/>
      <c r="B30" s="122"/>
      <c r="C30" s="64"/>
      <c r="D30" s="65"/>
      <c r="E30" s="51"/>
      <c r="F30" s="46"/>
      <c r="G30" s="92"/>
      <c r="H30" s="96"/>
      <c r="I30" s="93"/>
      <c r="J30" s="96"/>
      <c r="K30" s="46"/>
      <c r="L30" s="46"/>
      <c r="M30" s="46"/>
      <c r="N30" s="46"/>
      <c r="O30" s="46"/>
      <c r="P30" s="46"/>
      <c r="Q30" s="46"/>
      <c r="R30" s="65"/>
      <c r="S30" s="121"/>
      <c r="T30" s="169"/>
      <c r="U30" s="169"/>
      <c r="V30" s="169"/>
      <c r="W30" s="169"/>
      <c r="X30" s="169"/>
      <c r="Y30" s="169"/>
      <c r="Z30" s="122"/>
      <c r="AD30" s="10"/>
    </row>
    <row r="31" spans="1:31" s="2" customFormat="1" ht="13.35" customHeight="1" x14ac:dyDescent="0.2">
      <c r="A31" s="104"/>
      <c r="B31" s="105"/>
      <c r="C31" s="94"/>
      <c r="D31" s="101"/>
      <c r="E31" s="93"/>
      <c r="F31" s="93"/>
      <c r="G31" s="94"/>
      <c r="H31" s="101"/>
      <c r="I31" s="93"/>
      <c r="J31" s="96"/>
      <c r="K31" s="95"/>
      <c r="L31" s="95"/>
      <c r="M31" s="95"/>
      <c r="N31" s="95"/>
      <c r="O31" s="95"/>
      <c r="P31" s="95"/>
      <c r="Q31" s="95"/>
      <c r="R31" s="101"/>
      <c r="S31" s="170"/>
      <c r="T31" s="171"/>
      <c r="U31" s="171"/>
      <c r="V31" s="171"/>
      <c r="W31" s="171"/>
      <c r="X31" s="171"/>
      <c r="Y31" s="171"/>
      <c r="Z31" s="172"/>
      <c r="AA31" s="1"/>
      <c r="AD31" s="1"/>
      <c r="AE31" s="1"/>
    </row>
    <row r="32" spans="1:31" s="1" customFormat="1" ht="18" customHeight="1" x14ac:dyDescent="0.2">
      <c r="A32" s="60">
        <f>S26+1</f>
        <v>45683</v>
      </c>
      <c r="B32" s="61"/>
      <c r="C32" s="66">
        <f>A32+1</f>
        <v>45684</v>
      </c>
      <c r="D32" s="67"/>
      <c r="E32" s="62">
        <f>C32+1</f>
        <v>45685</v>
      </c>
      <c r="F32" s="63"/>
      <c r="G32" s="66">
        <f>E32+1</f>
        <v>45686</v>
      </c>
      <c r="H32" s="68"/>
      <c r="I32" s="53">
        <f>G32+1</f>
        <v>45687</v>
      </c>
      <c r="J32" s="63"/>
      <c r="K32" s="91">
        <f>I32+1</f>
        <v>45688</v>
      </c>
      <c r="L32" s="91"/>
      <c r="M32" s="117"/>
      <c r="N32" s="117"/>
      <c r="O32" s="117"/>
      <c r="P32" s="117"/>
      <c r="Q32" s="117"/>
      <c r="R32" s="117"/>
      <c r="S32" s="87">
        <f>K32+1</f>
        <v>45689</v>
      </c>
      <c r="T32" s="88"/>
      <c r="U32" s="89"/>
      <c r="V32" s="89"/>
      <c r="W32" s="89"/>
      <c r="X32" s="89"/>
      <c r="Y32" s="89"/>
      <c r="Z32" s="90"/>
      <c r="AB32" s="26" t="s">
        <v>23</v>
      </c>
      <c r="AC32" s="10"/>
    </row>
    <row r="33" spans="1:29" s="1" customFormat="1" ht="13.35" customHeight="1" x14ac:dyDescent="0.3">
      <c r="A33" s="99"/>
      <c r="B33" s="100"/>
      <c r="C33" s="51"/>
      <c r="D33" s="46"/>
      <c r="E33" s="64"/>
      <c r="F33" s="65"/>
      <c r="G33" s="108" t="s">
        <v>4</v>
      </c>
      <c r="H33" s="109"/>
      <c r="I33" s="112" t="s">
        <v>5</v>
      </c>
      <c r="J33" s="113"/>
      <c r="K33" s="147" t="s">
        <v>6</v>
      </c>
      <c r="L33" s="147"/>
      <c r="M33" s="147"/>
      <c r="N33" s="147"/>
      <c r="O33" s="147"/>
      <c r="P33" s="147"/>
      <c r="Q33" s="147"/>
      <c r="R33" s="148"/>
      <c r="S33" s="151" t="s">
        <v>7</v>
      </c>
      <c r="T33" s="152"/>
      <c r="U33" s="152"/>
      <c r="V33" s="152"/>
      <c r="W33" s="152"/>
      <c r="X33" s="152"/>
      <c r="Y33" s="152"/>
      <c r="Z33" s="153"/>
      <c r="AB33" s="10"/>
      <c r="AC33" s="29" t="s">
        <v>24</v>
      </c>
    </row>
    <row r="34" spans="1:29" s="1" customFormat="1" ht="13.35" customHeight="1" x14ac:dyDescent="0.3">
      <c r="A34" s="106" t="s">
        <v>25</v>
      </c>
      <c r="B34" s="107"/>
      <c r="C34" s="51"/>
      <c r="D34" s="46"/>
      <c r="E34" s="64"/>
      <c r="F34" s="65"/>
      <c r="G34" s="108"/>
      <c r="H34" s="109"/>
      <c r="I34" s="112"/>
      <c r="J34" s="113"/>
      <c r="K34" s="147"/>
      <c r="L34" s="147"/>
      <c r="M34" s="147"/>
      <c r="N34" s="147"/>
      <c r="O34" s="147"/>
      <c r="P34" s="147"/>
      <c r="Q34" s="147"/>
      <c r="R34" s="148"/>
      <c r="S34" s="151"/>
      <c r="T34" s="152"/>
      <c r="U34" s="152"/>
      <c r="V34" s="152"/>
      <c r="W34" s="152"/>
      <c r="X34" s="152"/>
      <c r="Y34" s="152"/>
      <c r="Z34" s="153"/>
      <c r="AC34" s="29" t="s">
        <v>26</v>
      </c>
    </row>
    <row r="35" spans="1:29" s="1" customFormat="1" ht="13.35" customHeight="1" x14ac:dyDescent="0.3">
      <c r="A35" s="102">
        <v>900</v>
      </c>
      <c r="B35" s="103"/>
      <c r="C35" s="51"/>
      <c r="D35" s="46"/>
      <c r="E35" s="64"/>
      <c r="F35" s="65"/>
      <c r="G35" s="108"/>
      <c r="H35" s="109"/>
      <c r="I35" s="112"/>
      <c r="J35" s="113"/>
      <c r="K35" s="147"/>
      <c r="L35" s="147"/>
      <c r="M35" s="147"/>
      <c r="N35" s="147"/>
      <c r="O35" s="147"/>
      <c r="P35" s="147"/>
      <c r="Q35" s="147"/>
      <c r="R35" s="148"/>
      <c r="S35" s="151"/>
      <c r="T35" s="152"/>
      <c r="U35" s="152"/>
      <c r="V35" s="152"/>
      <c r="W35" s="152"/>
      <c r="X35" s="152"/>
      <c r="Y35" s="152"/>
      <c r="Z35" s="153"/>
    </row>
    <row r="36" spans="1:29" s="1" customFormat="1" ht="13.35" customHeight="1" x14ac:dyDescent="0.3">
      <c r="A36" s="99"/>
      <c r="B36" s="100"/>
      <c r="C36" s="51"/>
      <c r="D36" s="46"/>
      <c r="E36" s="64"/>
      <c r="F36" s="65"/>
      <c r="G36" s="108"/>
      <c r="H36" s="109"/>
      <c r="I36" s="112"/>
      <c r="J36" s="113"/>
      <c r="K36" s="147"/>
      <c r="L36" s="147"/>
      <c r="M36" s="147"/>
      <c r="N36" s="147"/>
      <c r="O36" s="147"/>
      <c r="P36" s="147"/>
      <c r="Q36" s="147"/>
      <c r="R36" s="148"/>
      <c r="S36" s="151"/>
      <c r="T36" s="152"/>
      <c r="U36" s="152"/>
      <c r="V36" s="152"/>
      <c r="W36" s="152"/>
      <c r="X36" s="152"/>
      <c r="Y36" s="152"/>
      <c r="Z36" s="153"/>
    </row>
    <row r="37" spans="1:29" s="2" customFormat="1" ht="13.35" customHeight="1" x14ac:dyDescent="0.2">
      <c r="A37" s="104"/>
      <c r="B37" s="116"/>
      <c r="C37" s="95"/>
      <c r="D37" s="95"/>
      <c r="E37" s="94"/>
      <c r="F37" s="101"/>
      <c r="G37" s="110"/>
      <c r="H37" s="111"/>
      <c r="I37" s="114"/>
      <c r="J37" s="115"/>
      <c r="K37" s="149"/>
      <c r="L37" s="149"/>
      <c r="M37" s="149"/>
      <c r="N37" s="149"/>
      <c r="O37" s="149"/>
      <c r="P37" s="149"/>
      <c r="Q37" s="149"/>
      <c r="R37" s="150"/>
      <c r="S37" s="154"/>
      <c r="T37" s="155"/>
      <c r="U37" s="155"/>
      <c r="V37" s="155"/>
      <c r="W37" s="155"/>
      <c r="X37" s="155"/>
      <c r="Y37" s="155"/>
      <c r="Z37" s="156"/>
      <c r="AA37" s="1"/>
    </row>
  </sheetData>
  <mergeCells count="108">
    <mergeCell ref="S26:T26"/>
    <mergeCell ref="U26:Z26"/>
    <mergeCell ref="K14:L14"/>
    <mergeCell ref="F1:I7"/>
    <mergeCell ref="A1:E6"/>
    <mergeCell ref="K1:Y7"/>
    <mergeCell ref="K33:R37"/>
    <mergeCell ref="S33:Z37"/>
    <mergeCell ref="A10:B13"/>
    <mergeCell ref="G10:H13"/>
    <mergeCell ref="I10:J13"/>
    <mergeCell ref="K10:R13"/>
    <mergeCell ref="S27:Z31"/>
    <mergeCell ref="S21:Z21"/>
    <mergeCell ref="S25:Z25"/>
    <mergeCell ref="S12:Z12"/>
    <mergeCell ref="U14:Z14"/>
    <mergeCell ref="K32:L32"/>
    <mergeCell ref="M32:R32"/>
    <mergeCell ref="S10:Z10"/>
    <mergeCell ref="S20:T20"/>
    <mergeCell ref="U20:Z20"/>
    <mergeCell ref="M20:R20"/>
    <mergeCell ref="K20:L20"/>
    <mergeCell ref="K31:R31"/>
    <mergeCell ref="S24:Z24"/>
    <mergeCell ref="S22:Z22"/>
    <mergeCell ref="S15:Z15"/>
    <mergeCell ref="A22:B22"/>
    <mergeCell ref="G22:H22"/>
    <mergeCell ref="A21:B21"/>
    <mergeCell ref="A8:B8"/>
    <mergeCell ref="C8:D8"/>
    <mergeCell ref="E8:F8"/>
    <mergeCell ref="G8:H8"/>
    <mergeCell ref="K8:R8"/>
    <mergeCell ref="S8:Z8"/>
    <mergeCell ref="I8:J8"/>
    <mergeCell ref="A17:B17"/>
    <mergeCell ref="A19:B19"/>
    <mergeCell ref="C19:D19"/>
    <mergeCell ref="E19:F19"/>
    <mergeCell ref="G19:H19"/>
    <mergeCell ref="K19:R19"/>
    <mergeCell ref="A18:B18"/>
    <mergeCell ref="G18:H18"/>
    <mergeCell ref="K18:R18"/>
    <mergeCell ref="G21:H21"/>
    <mergeCell ref="A24:B24"/>
    <mergeCell ref="G24:H24"/>
    <mergeCell ref="K24:R24"/>
    <mergeCell ref="I24:J24"/>
    <mergeCell ref="I25:J25"/>
    <mergeCell ref="A23:B23"/>
    <mergeCell ref="G23:H23"/>
    <mergeCell ref="A27:B27"/>
    <mergeCell ref="G27:H27"/>
    <mergeCell ref="I27:J27"/>
    <mergeCell ref="I33:J37"/>
    <mergeCell ref="A37:B37"/>
    <mergeCell ref="C37:D37"/>
    <mergeCell ref="A33:B33"/>
    <mergeCell ref="E37:F37"/>
    <mergeCell ref="I28:J28"/>
    <mergeCell ref="A25:B25"/>
    <mergeCell ref="C25:D25"/>
    <mergeCell ref="E25:F25"/>
    <mergeCell ref="G25:H25"/>
    <mergeCell ref="A28:B28"/>
    <mergeCell ref="A30:B30"/>
    <mergeCell ref="G29:H29"/>
    <mergeCell ref="I29:J29"/>
    <mergeCell ref="I30:J30"/>
    <mergeCell ref="A29:B29"/>
    <mergeCell ref="G28:H28"/>
    <mergeCell ref="A36:B36"/>
    <mergeCell ref="C31:D31"/>
    <mergeCell ref="E31:F31"/>
    <mergeCell ref="G31:H31"/>
    <mergeCell ref="A35:B35"/>
    <mergeCell ref="G30:H30"/>
    <mergeCell ref="A31:B31"/>
    <mergeCell ref="A34:B34"/>
    <mergeCell ref="G33:H37"/>
    <mergeCell ref="S9:T9"/>
    <mergeCell ref="S14:T14"/>
    <mergeCell ref="S32:T32"/>
    <mergeCell ref="U32:Z32"/>
    <mergeCell ref="K26:L26"/>
    <mergeCell ref="I18:J18"/>
    <mergeCell ref="I19:J19"/>
    <mergeCell ref="I21:J21"/>
    <mergeCell ref="I22:J22"/>
    <mergeCell ref="I23:J23"/>
    <mergeCell ref="I31:J31"/>
    <mergeCell ref="K25:R25"/>
    <mergeCell ref="M26:R26"/>
    <mergeCell ref="S23:Z23"/>
    <mergeCell ref="U9:Z9"/>
    <mergeCell ref="K9:L9"/>
    <mergeCell ref="M9:R9"/>
    <mergeCell ref="S13:Z13"/>
    <mergeCell ref="S16:Z16"/>
    <mergeCell ref="S18:Z18"/>
    <mergeCell ref="M14:R14"/>
    <mergeCell ref="S11:Z11"/>
    <mergeCell ref="S19:Z19"/>
    <mergeCell ref="S17:Z17"/>
  </mergeCells>
  <conditionalFormatting sqref="A9 C9 E9 G9 K9 S9 A14 C14 E14 G14 K14 S14 A20 C20 E20 G20 K20 S20 A26 C26 E26 G26 K26 S26 A32 C32 E32 G32 K32 S32">
    <cfRule type="expression" dxfId="47" priority="65">
      <formula>MONTH(A9)&lt;&gt;MONTH($A$1)</formula>
    </cfRule>
    <cfRule type="expression" dxfId="46" priority="66">
      <formula>OR(WEEKDAY(A9,1)=1,WEEKDAY(A9,1)=7)</formula>
    </cfRule>
  </conditionalFormatting>
  <conditionalFormatting sqref="I9 I14 I20 I26 I32">
    <cfRule type="expression" dxfId="45" priority="1">
      <formula>MONTH(I9)&lt;&gt;MONTH($A$1)</formula>
    </cfRule>
    <cfRule type="expression" dxfId="44" priority="2">
      <formula>OR(WEEKDAY(I9,1)=1,WEEKDAY(I9,1)=7)</formula>
    </cfRule>
  </conditionalFormatting>
  <hyperlinks>
    <hyperlink ref="AB9" r:id="rId1" xr:uid="{00000000-0004-0000-0000-000003000000}"/>
    <hyperlink ref="AB8" r:id="rId2" display="Calendar Templates by Vertex42.com" xr:uid="{00000000-0004-0000-0000-000005000000}"/>
    <hyperlink ref="AB9:AE9" r:id="rId3" display="https://www.vertex42.com/calendars/" xr:uid="{00000000-0004-0000-0000-000004000000}"/>
    <hyperlink ref="AB8:AE8" r:id="rId4" display="CALENDAR TEMPLATES by Vertex42.com" xr:uid="{1383483B-38EF-4B73-A626-A0B5AFF9ACEB}"/>
  </hyperlinks>
  <printOptions horizontalCentered="1"/>
  <pageMargins left="0.5" right="0.5" top="0.25" bottom="0.25" header="0.25" footer="0.25"/>
  <pageSetup orientation="landscape" horizontalDpi="4294967295" verticalDpi="4294967295"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180">
        <f>DATE('1'!AD16,'1'!AD18+9,1)</f>
        <v>45931</v>
      </c>
      <c r="B1" s="180"/>
      <c r="C1" s="180"/>
      <c r="D1" s="180"/>
      <c r="E1" s="180"/>
      <c r="F1" s="180"/>
      <c r="G1" s="180"/>
      <c r="H1" s="180"/>
      <c r="I1" s="11"/>
      <c r="J1" s="11"/>
      <c r="K1" s="181">
        <f>DATE(YEAR(A1),MONTH(A1)-1,1)</f>
        <v>45901</v>
      </c>
      <c r="L1" s="181"/>
      <c r="M1" s="181"/>
      <c r="N1" s="181"/>
      <c r="O1" s="181"/>
      <c r="P1" s="181"/>
      <c r="Q1" s="181"/>
      <c r="S1" s="181">
        <f>DATE(YEAR(A1),MONTH(A1)+1,1)</f>
        <v>45962</v>
      </c>
      <c r="T1" s="181"/>
      <c r="U1" s="181"/>
      <c r="V1" s="181"/>
      <c r="W1" s="181"/>
      <c r="X1" s="181"/>
      <c r="Y1" s="181"/>
    </row>
    <row r="2" spans="1:27" s="3" customFormat="1" ht="11.25" customHeight="1" x14ac:dyDescent="0.2">
      <c r="A2" s="180"/>
      <c r="B2" s="180"/>
      <c r="C2" s="180"/>
      <c r="D2" s="180"/>
      <c r="E2" s="180"/>
      <c r="F2" s="180"/>
      <c r="G2" s="180"/>
      <c r="H2" s="180"/>
      <c r="I2" s="11"/>
      <c r="J2" s="11"/>
      <c r="K2" s="44" t="str">
        <f>INDEX({"S";"M";"T";"W";"T";"F";"S"},1+MOD(start_day+1-2,7))</f>
        <v>S</v>
      </c>
      <c r="L2" s="44" t="str">
        <f>INDEX({"S";"M";"T";"W";"T";"F";"S"},1+MOD(start_day+2-2,7))</f>
        <v>M</v>
      </c>
      <c r="M2" s="44" t="str">
        <f>INDEX({"S";"M";"T";"W";"T";"F";"S"},1+MOD(start_day+3-2,7))</f>
        <v>T</v>
      </c>
      <c r="N2" s="44" t="str">
        <f>INDEX({"S";"M";"T";"W";"T";"F";"S"},1+MOD(start_day+4-2,7))</f>
        <v>W</v>
      </c>
      <c r="O2" s="44" t="str">
        <f>INDEX({"S";"M";"T";"W";"T";"F";"S"},1+MOD(start_day+5-2,7))</f>
        <v>T</v>
      </c>
      <c r="P2" s="44" t="str">
        <f>INDEX({"S";"M";"T";"W";"T";"F";"S"},1+MOD(start_day+6-2,7))</f>
        <v>F</v>
      </c>
      <c r="Q2" s="44" t="str">
        <f>INDEX({"S";"M";"T";"W";"T";"F";"S"},1+MOD(start_day+7-2,7))</f>
        <v>S</v>
      </c>
      <c r="S2" s="44" t="str">
        <f>INDEX({"S";"M";"T";"W";"T";"F";"S"},1+MOD(start_day+1-2,7))</f>
        <v>S</v>
      </c>
      <c r="T2" s="44" t="str">
        <f>INDEX({"S";"M";"T";"W";"T";"F";"S"},1+MOD(start_day+2-2,7))</f>
        <v>M</v>
      </c>
      <c r="U2" s="44" t="str">
        <f>INDEX({"S";"M";"T";"W";"T";"F";"S"},1+MOD(start_day+3-2,7))</f>
        <v>T</v>
      </c>
      <c r="V2" s="44" t="str">
        <f>INDEX({"S";"M";"T";"W";"T";"F";"S"},1+MOD(start_day+4-2,7))</f>
        <v>W</v>
      </c>
      <c r="W2" s="44" t="str">
        <f>INDEX({"S";"M";"T";"W";"T";"F";"S"},1+MOD(start_day+5-2,7))</f>
        <v>T</v>
      </c>
      <c r="X2" s="44" t="str">
        <f>INDEX({"S";"M";"T";"W";"T";"F";"S"},1+MOD(start_day+6-2,7))</f>
        <v>F</v>
      </c>
      <c r="Y2" s="44" t="str">
        <f>INDEX({"S";"M";"T";"W";"T";"F";"S"},1+MOD(start_day+7-2,7))</f>
        <v>S</v>
      </c>
    </row>
    <row r="3" spans="1:27" s="4" customFormat="1" ht="9" customHeight="1" x14ac:dyDescent="0.2">
      <c r="A3" s="180"/>
      <c r="B3" s="180"/>
      <c r="C3" s="180"/>
      <c r="D3" s="180"/>
      <c r="E3" s="180"/>
      <c r="F3" s="180"/>
      <c r="G3" s="180"/>
      <c r="H3" s="180"/>
      <c r="I3" s="11"/>
      <c r="J3" s="11"/>
      <c r="K3" s="21" t="str">
        <f t="shared" ref="K3:Q8" si="0">IF(MONTH($K$1)&lt;&gt;MONTH($K$1-(WEEKDAY($K$1,1)-(start_day-1))-IF((WEEKDAY($K$1,1)-(start_day-1))&lt;=0,7,0)+(ROW(K3)-ROW($K$3))*7+(COLUMN(K3)-COLUMN($K$3)+1)),"",$K$1-(WEEKDAY($K$1,1)-(start_day-1))-IF((WEEKDAY($K$1,1)-(start_day-1))&lt;=0,7,0)+(ROW(K3)-ROW($K$3))*7+(COLUMN(K3)-COLUMN($K$3)+1))</f>
        <v/>
      </c>
      <c r="L3" s="21">
        <f t="shared" si="0"/>
        <v>45901</v>
      </c>
      <c r="M3" s="21">
        <f t="shared" si="0"/>
        <v>45902</v>
      </c>
      <c r="N3" s="21">
        <f t="shared" si="0"/>
        <v>45903</v>
      </c>
      <c r="O3" s="21">
        <f t="shared" si="0"/>
        <v>45904</v>
      </c>
      <c r="P3" s="21">
        <f t="shared" si="0"/>
        <v>45905</v>
      </c>
      <c r="Q3" s="21">
        <f t="shared" si="0"/>
        <v>45906</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45962</v>
      </c>
    </row>
    <row r="4" spans="1:27" s="4" customFormat="1" ht="9" customHeight="1" x14ac:dyDescent="0.2">
      <c r="A4" s="180"/>
      <c r="B4" s="180"/>
      <c r="C4" s="180"/>
      <c r="D4" s="180"/>
      <c r="E4" s="180"/>
      <c r="F4" s="180"/>
      <c r="G4" s="180"/>
      <c r="H4" s="180"/>
      <c r="I4" s="11"/>
      <c r="J4" s="11"/>
      <c r="K4" s="21">
        <f t="shared" si="0"/>
        <v>45907</v>
      </c>
      <c r="L4" s="21">
        <f t="shared" si="0"/>
        <v>45908</v>
      </c>
      <c r="M4" s="21">
        <f t="shared" si="0"/>
        <v>45909</v>
      </c>
      <c r="N4" s="21">
        <f t="shared" si="0"/>
        <v>45910</v>
      </c>
      <c r="O4" s="21">
        <f t="shared" si="0"/>
        <v>45911</v>
      </c>
      <c r="P4" s="21">
        <f t="shared" si="0"/>
        <v>45912</v>
      </c>
      <c r="Q4" s="21">
        <f t="shared" si="0"/>
        <v>45913</v>
      </c>
      <c r="R4" s="3"/>
      <c r="S4" s="21">
        <f t="shared" si="1"/>
        <v>45963</v>
      </c>
      <c r="T4" s="21">
        <f t="shared" si="1"/>
        <v>45964</v>
      </c>
      <c r="U4" s="21">
        <f t="shared" si="1"/>
        <v>45965</v>
      </c>
      <c r="V4" s="21">
        <f t="shared" si="1"/>
        <v>45966</v>
      </c>
      <c r="W4" s="21">
        <f t="shared" si="1"/>
        <v>45967</v>
      </c>
      <c r="X4" s="21">
        <f t="shared" si="1"/>
        <v>45968</v>
      </c>
      <c r="Y4" s="21">
        <f t="shared" si="1"/>
        <v>45969</v>
      </c>
    </row>
    <row r="5" spans="1:27" s="4" customFormat="1" ht="9" customHeight="1" x14ac:dyDescent="0.2">
      <c r="A5" s="180"/>
      <c r="B5" s="180"/>
      <c r="C5" s="180"/>
      <c r="D5" s="180"/>
      <c r="E5" s="180"/>
      <c r="F5" s="180"/>
      <c r="G5" s="180"/>
      <c r="H5" s="180"/>
      <c r="I5" s="11"/>
      <c r="J5" s="11"/>
      <c r="K5" s="21">
        <f t="shared" si="0"/>
        <v>45914</v>
      </c>
      <c r="L5" s="21">
        <f t="shared" si="0"/>
        <v>45915</v>
      </c>
      <c r="M5" s="21">
        <f t="shared" si="0"/>
        <v>45916</v>
      </c>
      <c r="N5" s="21">
        <f t="shared" si="0"/>
        <v>45917</v>
      </c>
      <c r="O5" s="21">
        <f t="shared" si="0"/>
        <v>45918</v>
      </c>
      <c r="P5" s="21">
        <f t="shared" si="0"/>
        <v>45919</v>
      </c>
      <c r="Q5" s="21">
        <f t="shared" si="0"/>
        <v>45920</v>
      </c>
      <c r="R5" s="3"/>
      <c r="S5" s="21">
        <f t="shared" si="1"/>
        <v>45970</v>
      </c>
      <c r="T5" s="21">
        <f t="shared" si="1"/>
        <v>45971</v>
      </c>
      <c r="U5" s="21">
        <f t="shared" si="1"/>
        <v>45972</v>
      </c>
      <c r="V5" s="21">
        <f t="shared" si="1"/>
        <v>45973</v>
      </c>
      <c r="W5" s="21">
        <f t="shared" si="1"/>
        <v>45974</v>
      </c>
      <c r="X5" s="21">
        <f t="shared" si="1"/>
        <v>45975</v>
      </c>
      <c r="Y5" s="21">
        <f t="shared" si="1"/>
        <v>45976</v>
      </c>
    </row>
    <row r="6" spans="1:27" s="4" customFormat="1" ht="9" customHeight="1" x14ac:dyDescent="0.2">
      <c r="A6" s="180"/>
      <c r="B6" s="180"/>
      <c r="C6" s="180"/>
      <c r="D6" s="180"/>
      <c r="E6" s="180"/>
      <c r="F6" s="180"/>
      <c r="G6" s="180"/>
      <c r="H6" s="180"/>
      <c r="I6" s="11"/>
      <c r="J6" s="11"/>
      <c r="K6" s="21">
        <f t="shared" si="0"/>
        <v>45921</v>
      </c>
      <c r="L6" s="21">
        <f t="shared" si="0"/>
        <v>45922</v>
      </c>
      <c r="M6" s="21">
        <f t="shared" si="0"/>
        <v>45923</v>
      </c>
      <c r="N6" s="21">
        <f t="shared" si="0"/>
        <v>45924</v>
      </c>
      <c r="O6" s="21">
        <f t="shared" si="0"/>
        <v>45925</v>
      </c>
      <c r="P6" s="21">
        <f t="shared" si="0"/>
        <v>45926</v>
      </c>
      <c r="Q6" s="21">
        <f t="shared" si="0"/>
        <v>45927</v>
      </c>
      <c r="R6" s="3"/>
      <c r="S6" s="21">
        <f t="shared" si="1"/>
        <v>45977</v>
      </c>
      <c r="T6" s="21">
        <f t="shared" si="1"/>
        <v>45978</v>
      </c>
      <c r="U6" s="21">
        <f t="shared" si="1"/>
        <v>45979</v>
      </c>
      <c r="V6" s="21">
        <f t="shared" si="1"/>
        <v>45980</v>
      </c>
      <c r="W6" s="21">
        <f t="shared" si="1"/>
        <v>45981</v>
      </c>
      <c r="X6" s="21">
        <f t="shared" si="1"/>
        <v>45982</v>
      </c>
      <c r="Y6" s="21">
        <f t="shared" si="1"/>
        <v>45983</v>
      </c>
    </row>
    <row r="7" spans="1:27" s="4" customFormat="1" ht="9" customHeight="1" x14ac:dyDescent="0.2">
      <c r="A7" s="180"/>
      <c r="B7" s="180"/>
      <c r="C7" s="180"/>
      <c r="D7" s="180"/>
      <c r="E7" s="180"/>
      <c r="F7" s="180"/>
      <c r="G7" s="180"/>
      <c r="H7" s="180"/>
      <c r="I7" s="11"/>
      <c r="J7" s="11"/>
      <c r="K7" s="21">
        <f t="shared" si="0"/>
        <v>45928</v>
      </c>
      <c r="L7" s="21">
        <f t="shared" si="0"/>
        <v>45929</v>
      </c>
      <c r="M7" s="21">
        <f t="shared" si="0"/>
        <v>45930</v>
      </c>
      <c r="N7" s="21" t="str">
        <f t="shared" si="0"/>
        <v/>
      </c>
      <c r="O7" s="21" t="str">
        <f t="shared" si="0"/>
        <v/>
      </c>
      <c r="P7" s="21" t="str">
        <f t="shared" si="0"/>
        <v/>
      </c>
      <c r="Q7" s="21" t="str">
        <f t="shared" si="0"/>
        <v/>
      </c>
      <c r="R7" s="3"/>
      <c r="S7" s="21">
        <f t="shared" si="1"/>
        <v>45984</v>
      </c>
      <c r="T7" s="21">
        <f t="shared" si="1"/>
        <v>45985</v>
      </c>
      <c r="U7" s="21">
        <f t="shared" si="1"/>
        <v>45986</v>
      </c>
      <c r="V7" s="21">
        <f t="shared" si="1"/>
        <v>45987</v>
      </c>
      <c r="W7" s="21">
        <f t="shared" si="1"/>
        <v>45988</v>
      </c>
      <c r="X7" s="21">
        <f t="shared" si="1"/>
        <v>45989</v>
      </c>
      <c r="Y7" s="21">
        <f t="shared" si="1"/>
        <v>45990</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f t="shared" si="1"/>
        <v>45991</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182">
        <f>A10</f>
        <v>45928</v>
      </c>
      <c r="B9" s="183"/>
      <c r="C9" s="183">
        <f>C10</f>
        <v>45929</v>
      </c>
      <c r="D9" s="183"/>
      <c r="E9" s="183">
        <f>E10</f>
        <v>45930</v>
      </c>
      <c r="F9" s="183"/>
      <c r="G9" s="183">
        <f>G10</f>
        <v>45931</v>
      </c>
      <c r="H9" s="183"/>
      <c r="I9" s="183">
        <f>I10</f>
        <v>45932</v>
      </c>
      <c r="J9" s="183"/>
      <c r="K9" s="183">
        <f>K10</f>
        <v>45933</v>
      </c>
      <c r="L9" s="183"/>
      <c r="M9" s="183"/>
      <c r="N9" s="183"/>
      <c r="O9" s="183"/>
      <c r="P9" s="183"/>
      <c r="Q9" s="183"/>
      <c r="R9" s="183"/>
      <c r="S9" s="183">
        <f>S10</f>
        <v>45934</v>
      </c>
      <c r="T9" s="183"/>
      <c r="U9" s="183"/>
      <c r="V9" s="183"/>
      <c r="W9" s="183"/>
      <c r="X9" s="183"/>
      <c r="Y9" s="183"/>
      <c r="Z9" s="184"/>
    </row>
    <row r="10" spans="1:27" s="1" customFormat="1" ht="18.75" x14ac:dyDescent="0.2">
      <c r="A10" s="14">
        <f>$A$1-(WEEKDAY($A$1,1)-(start_day-1))-IF((WEEKDAY($A$1,1)-(start_day-1))&lt;=0,7,0)+1</f>
        <v>45928</v>
      </c>
      <c r="B10" s="15"/>
      <c r="C10" s="12">
        <f>A10+1</f>
        <v>45929</v>
      </c>
      <c r="D10" s="13"/>
      <c r="E10" s="12">
        <f>C10+1</f>
        <v>45930</v>
      </c>
      <c r="F10" s="13"/>
      <c r="G10" s="12">
        <f>E10+1</f>
        <v>45931</v>
      </c>
      <c r="H10" s="13"/>
      <c r="I10" s="12">
        <f>G10+1</f>
        <v>45932</v>
      </c>
      <c r="J10" s="13"/>
      <c r="K10" s="190">
        <f>I10+1</f>
        <v>45933</v>
      </c>
      <c r="L10" s="191"/>
      <c r="M10" s="192"/>
      <c r="N10" s="192"/>
      <c r="O10" s="192"/>
      <c r="P10" s="192"/>
      <c r="Q10" s="192"/>
      <c r="R10" s="193"/>
      <c r="S10" s="194">
        <f>K10+1</f>
        <v>45934</v>
      </c>
      <c r="T10" s="195"/>
      <c r="U10" s="196"/>
      <c r="V10" s="196"/>
      <c r="W10" s="196"/>
      <c r="X10" s="196"/>
      <c r="Y10" s="196"/>
      <c r="Z10" s="197"/>
    </row>
    <row r="11" spans="1:27" s="1" customFormat="1" x14ac:dyDescent="0.2">
      <c r="A11" s="185"/>
      <c r="B11" s="186"/>
      <c r="C11" s="188"/>
      <c r="D11" s="189"/>
      <c r="E11" s="188"/>
      <c r="F11" s="189"/>
      <c r="G11" s="188"/>
      <c r="H11" s="189"/>
      <c r="I11" s="188"/>
      <c r="J11" s="189"/>
      <c r="K11" s="188"/>
      <c r="L11" s="93"/>
      <c r="M11" s="93"/>
      <c r="N11" s="93"/>
      <c r="O11" s="93"/>
      <c r="P11" s="93"/>
      <c r="Q11" s="93"/>
      <c r="R11" s="189"/>
      <c r="S11" s="185"/>
      <c r="T11" s="186"/>
      <c r="U11" s="186"/>
      <c r="V11" s="186"/>
      <c r="W11" s="186"/>
      <c r="X11" s="186"/>
      <c r="Y11" s="186"/>
      <c r="Z11" s="187"/>
    </row>
    <row r="12" spans="1:27" s="1" customFormat="1" x14ac:dyDescent="0.2">
      <c r="A12" s="185"/>
      <c r="B12" s="186"/>
      <c r="C12" s="188"/>
      <c r="D12" s="189"/>
      <c r="E12" s="188"/>
      <c r="F12" s="189"/>
      <c r="G12" s="188"/>
      <c r="H12" s="189"/>
      <c r="I12" s="188"/>
      <c r="J12" s="189"/>
      <c r="K12" s="188"/>
      <c r="L12" s="93"/>
      <c r="M12" s="93"/>
      <c r="N12" s="93"/>
      <c r="O12" s="93"/>
      <c r="P12" s="93"/>
      <c r="Q12" s="93"/>
      <c r="R12" s="189"/>
      <c r="S12" s="185"/>
      <c r="T12" s="186"/>
      <c r="U12" s="186"/>
      <c r="V12" s="186"/>
      <c r="W12" s="186"/>
      <c r="X12" s="186"/>
      <c r="Y12" s="186"/>
      <c r="Z12" s="187"/>
    </row>
    <row r="13" spans="1:27" s="1" customFormat="1" x14ac:dyDescent="0.2">
      <c r="A13" s="185"/>
      <c r="B13" s="186"/>
      <c r="C13" s="188"/>
      <c r="D13" s="189"/>
      <c r="E13" s="188"/>
      <c r="F13" s="189"/>
      <c r="G13" s="188"/>
      <c r="H13" s="189"/>
      <c r="I13" s="188"/>
      <c r="J13" s="189"/>
      <c r="K13" s="188"/>
      <c r="L13" s="93"/>
      <c r="M13" s="93"/>
      <c r="N13" s="93"/>
      <c r="O13" s="93"/>
      <c r="P13" s="93"/>
      <c r="Q13" s="93"/>
      <c r="R13" s="189"/>
      <c r="S13" s="185"/>
      <c r="T13" s="186"/>
      <c r="U13" s="186"/>
      <c r="V13" s="186"/>
      <c r="W13" s="186"/>
      <c r="X13" s="186"/>
      <c r="Y13" s="186"/>
      <c r="Z13" s="187"/>
    </row>
    <row r="14" spans="1:27" s="1" customFormat="1" x14ac:dyDescent="0.2">
      <c r="A14" s="185"/>
      <c r="B14" s="186"/>
      <c r="C14" s="188"/>
      <c r="D14" s="189"/>
      <c r="E14" s="188"/>
      <c r="F14" s="189"/>
      <c r="G14" s="188"/>
      <c r="H14" s="189"/>
      <c r="I14" s="188"/>
      <c r="J14" s="189"/>
      <c r="K14" s="188"/>
      <c r="L14" s="93"/>
      <c r="M14" s="93"/>
      <c r="N14" s="93"/>
      <c r="O14" s="93"/>
      <c r="P14" s="93"/>
      <c r="Q14" s="93"/>
      <c r="R14" s="189"/>
      <c r="S14" s="185"/>
      <c r="T14" s="186"/>
      <c r="U14" s="186"/>
      <c r="V14" s="186"/>
      <c r="W14" s="186"/>
      <c r="X14" s="186"/>
      <c r="Y14" s="186"/>
      <c r="Z14" s="187"/>
    </row>
    <row r="15" spans="1:27" s="2" customFormat="1" ht="13.35" customHeight="1" x14ac:dyDescent="0.2">
      <c r="A15" s="198"/>
      <c r="B15" s="199"/>
      <c r="C15" s="201"/>
      <c r="D15" s="202"/>
      <c r="E15" s="201"/>
      <c r="F15" s="202"/>
      <c r="G15" s="201"/>
      <c r="H15" s="202"/>
      <c r="I15" s="201"/>
      <c r="J15" s="202"/>
      <c r="K15" s="201"/>
      <c r="L15" s="203"/>
      <c r="M15" s="203"/>
      <c r="N15" s="203"/>
      <c r="O15" s="203"/>
      <c r="P15" s="203"/>
      <c r="Q15" s="203"/>
      <c r="R15" s="202"/>
      <c r="S15" s="198"/>
      <c r="T15" s="199"/>
      <c r="U15" s="199"/>
      <c r="V15" s="199"/>
      <c r="W15" s="199"/>
      <c r="X15" s="199"/>
      <c r="Y15" s="199"/>
      <c r="Z15" s="200"/>
      <c r="AA15" s="1"/>
    </row>
    <row r="16" spans="1:27" s="1" customFormat="1" ht="18.75" x14ac:dyDescent="0.2">
      <c r="A16" s="14">
        <f>S10+1</f>
        <v>45935</v>
      </c>
      <c r="B16" s="15"/>
      <c r="C16" s="12">
        <f>A16+1</f>
        <v>45936</v>
      </c>
      <c r="D16" s="13"/>
      <c r="E16" s="12">
        <f>C16+1</f>
        <v>45937</v>
      </c>
      <c r="F16" s="13"/>
      <c r="G16" s="12">
        <f>E16+1</f>
        <v>45938</v>
      </c>
      <c r="H16" s="13"/>
      <c r="I16" s="12">
        <f>G16+1</f>
        <v>45939</v>
      </c>
      <c r="J16" s="13"/>
      <c r="K16" s="190">
        <f>I16+1</f>
        <v>45940</v>
      </c>
      <c r="L16" s="191"/>
      <c r="M16" s="192"/>
      <c r="N16" s="192"/>
      <c r="O16" s="192"/>
      <c r="P16" s="192"/>
      <c r="Q16" s="192"/>
      <c r="R16" s="193"/>
      <c r="S16" s="194">
        <f>K16+1</f>
        <v>45941</v>
      </c>
      <c r="T16" s="195"/>
      <c r="U16" s="196"/>
      <c r="V16" s="196"/>
      <c r="W16" s="196"/>
      <c r="X16" s="196"/>
      <c r="Y16" s="196"/>
      <c r="Z16" s="197"/>
    </row>
    <row r="17" spans="1:27" s="1" customFormat="1" x14ac:dyDescent="0.2">
      <c r="A17" s="185"/>
      <c r="B17" s="186"/>
      <c r="C17" s="188"/>
      <c r="D17" s="189"/>
      <c r="E17" s="188"/>
      <c r="F17" s="189"/>
      <c r="G17" s="188"/>
      <c r="H17" s="189"/>
      <c r="I17" s="188"/>
      <c r="J17" s="189"/>
      <c r="K17" s="188"/>
      <c r="L17" s="93"/>
      <c r="M17" s="93"/>
      <c r="N17" s="93"/>
      <c r="O17" s="93"/>
      <c r="P17" s="93"/>
      <c r="Q17" s="93"/>
      <c r="R17" s="189"/>
      <c r="S17" s="185"/>
      <c r="T17" s="186"/>
      <c r="U17" s="186"/>
      <c r="V17" s="186"/>
      <c r="W17" s="186"/>
      <c r="X17" s="186"/>
      <c r="Y17" s="186"/>
      <c r="Z17" s="187"/>
    </row>
    <row r="18" spans="1:27" s="1" customFormat="1" x14ac:dyDescent="0.2">
      <c r="A18" s="185"/>
      <c r="B18" s="186"/>
      <c r="C18" s="188"/>
      <c r="D18" s="189"/>
      <c r="E18" s="188"/>
      <c r="F18" s="189"/>
      <c r="G18" s="188"/>
      <c r="H18" s="189"/>
      <c r="I18" s="188"/>
      <c r="J18" s="189"/>
      <c r="K18" s="188"/>
      <c r="L18" s="93"/>
      <c r="M18" s="93"/>
      <c r="N18" s="93"/>
      <c r="O18" s="93"/>
      <c r="P18" s="93"/>
      <c r="Q18" s="93"/>
      <c r="R18" s="189"/>
      <c r="S18" s="185"/>
      <c r="T18" s="186"/>
      <c r="U18" s="186"/>
      <c r="V18" s="186"/>
      <c r="W18" s="186"/>
      <c r="X18" s="186"/>
      <c r="Y18" s="186"/>
      <c r="Z18" s="187"/>
    </row>
    <row r="19" spans="1:27" s="1" customFormat="1" x14ac:dyDescent="0.2">
      <c r="A19" s="185"/>
      <c r="B19" s="186"/>
      <c r="C19" s="188"/>
      <c r="D19" s="189"/>
      <c r="E19" s="188"/>
      <c r="F19" s="189"/>
      <c r="G19" s="188"/>
      <c r="H19" s="189"/>
      <c r="I19" s="188"/>
      <c r="J19" s="189"/>
      <c r="K19" s="188"/>
      <c r="L19" s="93"/>
      <c r="M19" s="93"/>
      <c r="N19" s="93"/>
      <c r="O19" s="93"/>
      <c r="P19" s="93"/>
      <c r="Q19" s="93"/>
      <c r="R19" s="189"/>
      <c r="S19" s="185"/>
      <c r="T19" s="186"/>
      <c r="U19" s="186"/>
      <c r="V19" s="186"/>
      <c r="W19" s="186"/>
      <c r="X19" s="186"/>
      <c r="Y19" s="186"/>
      <c r="Z19" s="187"/>
    </row>
    <row r="20" spans="1:27" s="1" customFormat="1" x14ac:dyDescent="0.2">
      <c r="A20" s="185"/>
      <c r="B20" s="186"/>
      <c r="C20" s="188"/>
      <c r="D20" s="189"/>
      <c r="E20" s="188"/>
      <c r="F20" s="189"/>
      <c r="G20" s="188"/>
      <c r="H20" s="189"/>
      <c r="I20" s="188"/>
      <c r="J20" s="189"/>
      <c r="K20" s="188"/>
      <c r="L20" s="93"/>
      <c r="M20" s="93"/>
      <c r="N20" s="93"/>
      <c r="O20" s="93"/>
      <c r="P20" s="93"/>
      <c r="Q20" s="93"/>
      <c r="R20" s="189"/>
      <c r="S20" s="185"/>
      <c r="T20" s="186"/>
      <c r="U20" s="186"/>
      <c r="V20" s="186"/>
      <c r="W20" s="186"/>
      <c r="X20" s="186"/>
      <c r="Y20" s="186"/>
      <c r="Z20" s="187"/>
    </row>
    <row r="21" spans="1:27" s="2" customFormat="1" ht="13.35" customHeight="1" x14ac:dyDescent="0.2">
      <c r="A21" s="198"/>
      <c r="B21" s="199"/>
      <c r="C21" s="201"/>
      <c r="D21" s="202"/>
      <c r="E21" s="201"/>
      <c r="F21" s="202"/>
      <c r="G21" s="201"/>
      <c r="H21" s="202"/>
      <c r="I21" s="201"/>
      <c r="J21" s="202"/>
      <c r="K21" s="201"/>
      <c r="L21" s="203"/>
      <c r="M21" s="203"/>
      <c r="N21" s="203"/>
      <c r="O21" s="203"/>
      <c r="P21" s="203"/>
      <c r="Q21" s="203"/>
      <c r="R21" s="202"/>
      <c r="S21" s="198"/>
      <c r="T21" s="199"/>
      <c r="U21" s="199"/>
      <c r="V21" s="199"/>
      <c r="W21" s="199"/>
      <c r="X21" s="199"/>
      <c r="Y21" s="199"/>
      <c r="Z21" s="200"/>
      <c r="AA21" s="1"/>
    </row>
    <row r="22" spans="1:27" s="1" customFormat="1" ht="18.75" x14ac:dyDescent="0.2">
      <c r="A22" s="14">
        <f>S16+1</f>
        <v>45942</v>
      </c>
      <c r="B22" s="15"/>
      <c r="C22" s="12">
        <f>A22+1</f>
        <v>45943</v>
      </c>
      <c r="D22" s="13"/>
      <c r="E22" s="12">
        <f>C22+1</f>
        <v>45944</v>
      </c>
      <c r="F22" s="13"/>
      <c r="G22" s="12">
        <f>E22+1</f>
        <v>45945</v>
      </c>
      <c r="H22" s="13"/>
      <c r="I22" s="12">
        <f>G22+1</f>
        <v>45946</v>
      </c>
      <c r="J22" s="13"/>
      <c r="K22" s="190">
        <f>I22+1</f>
        <v>45947</v>
      </c>
      <c r="L22" s="191"/>
      <c r="M22" s="192"/>
      <c r="N22" s="192"/>
      <c r="O22" s="192"/>
      <c r="P22" s="192"/>
      <c r="Q22" s="192"/>
      <c r="R22" s="193"/>
      <c r="S22" s="194">
        <f>K22+1</f>
        <v>45948</v>
      </c>
      <c r="T22" s="195"/>
      <c r="U22" s="196"/>
      <c r="V22" s="196"/>
      <c r="W22" s="196"/>
      <c r="X22" s="196"/>
      <c r="Y22" s="196"/>
      <c r="Z22" s="197"/>
    </row>
    <row r="23" spans="1:27" s="1" customFormat="1" x14ac:dyDescent="0.2">
      <c r="A23" s="185"/>
      <c r="B23" s="186"/>
      <c r="C23" s="188"/>
      <c r="D23" s="189"/>
      <c r="E23" s="188"/>
      <c r="F23" s="189"/>
      <c r="G23" s="188"/>
      <c r="H23" s="189"/>
      <c r="I23" s="188"/>
      <c r="J23" s="189"/>
      <c r="K23" s="188"/>
      <c r="L23" s="93"/>
      <c r="M23" s="93"/>
      <c r="N23" s="93"/>
      <c r="O23" s="93"/>
      <c r="P23" s="93"/>
      <c r="Q23" s="93"/>
      <c r="R23" s="189"/>
      <c r="S23" s="185"/>
      <c r="T23" s="186"/>
      <c r="U23" s="186"/>
      <c r="V23" s="186"/>
      <c r="W23" s="186"/>
      <c r="X23" s="186"/>
      <c r="Y23" s="186"/>
      <c r="Z23" s="187"/>
    </row>
    <row r="24" spans="1:27" s="1" customFormat="1" x14ac:dyDescent="0.2">
      <c r="A24" s="185"/>
      <c r="B24" s="186"/>
      <c r="C24" s="188"/>
      <c r="D24" s="189"/>
      <c r="E24" s="188"/>
      <c r="F24" s="189"/>
      <c r="G24" s="188"/>
      <c r="H24" s="189"/>
      <c r="I24" s="188"/>
      <c r="J24" s="189"/>
      <c r="K24" s="188"/>
      <c r="L24" s="93"/>
      <c r="M24" s="93"/>
      <c r="N24" s="93"/>
      <c r="O24" s="93"/>
      <c r="P24" s="93"/>
      <c r="Q24" s="93"/>
      <c r="R24" s="189"/>
      <c r="S24" s="185"/>
      <c r="T24" s="186"/>
      <c r="U24" s="186"/>
      <c r="V24" s="186"/>
      <c r="W24" s="186"/>
      <c r="X24" s="186"/>
      <c r="Y24" s="186"/>
      <c r="Z24" s="187"/>
    </row>
    <row r="25" spans="1:27" s="1" customFormat="1" x14ac:dyDescent="0.2">
      <c r="A25" s="185"/>
      <c r="B25" s="186"/>
      <c r="C25" s="188"/>
      <c r="D25" s="189"/>
      <c r="E25" s="188"/>
      <c r="F25" s="189"/>
      <c r="G25" s="188"/>
      <c r="H25" s="189"/>
      <c r="I25" s="188"/>
      <c r="J25" s="189"/>
      <c r="K25" s="188"/>
      <c r="L25" s="93"/>
      <c r="M25" s="93"/>
      <c r="N25" s="93"/>
      <c r="O25" s="93"/>
      <c r="P25" s="93"/>
      <c r="Q25" s="93"/>
      <c r="R25" s="189"/>
      <c r="S25" s="185"/>
      <c r="T25" s="186"/>
      <c r="U25" s="186"/>
      <c r="V25" s="186"/>
      <c r="W25" s="186"/>
      <c r="X25" s="186"/>
      <c r="Y25" s="186"/>
      <c r="Z25" s="187"/>
    </row>
    <row r="26" spans="1:27" s="1" customFormat="1" x14ac:dyDescent="0.2">
      <c r="A26" s="185"/>
      <c r="B26" s="186"/>
      <c r="C26" s="188"/>
      <c r="D26" s="189"/>
      <c r="E26" s="188"/>
      <c r="F26" s="189"/>
      <c r="G26" s="188"/>
      <c r="H26" s="189"/>
      <c r="I26" s="188"/>
      <c r="J26" s="189"/>
      <c r="K26" s="188"/>
      <c r="L26" s="93"/>
      <c r="M26" s="93"/>
      <c r="N26" s="93"/>
      <c r="O26" s="93"/>
      <c r="P26" s="93"/>
      <c r="Q26" s="93"/>
      <c r="R26" s="189"/>
      <c r="S26" s="185"/>
      <c r="T26" s="186"/>
      <c r="U26" s="186"/>
      <c r="V26" s="186"/>
      <c r="W26" s="186"/>
      <c r="X26" s="186"/>
      <c r="Y26" s="186"/>
      <c r="Z26" s="187"/>
    </row>
    <row r="27" spans="1:27" s="2" customFormat="1" x14ac:dyDescent="0.2">
      <c r="A27" s="198"/>
      <c r="B27" s="199"/>
      <c r="C27" s="201"/>
      <c r="D27" s="202"/>
      <c r="E27" s="201"/>
      <c r="F27" s="202"/>
      <c r="G27" s="201"/>
      <c r="H27" s="202"/>
      <c r="I27" s="201"/>
      <c r="J27" s="202"/>
      <c r="K27" s="201"/>
      <c r="L27" s="203"/>
      <c r="M27" s="203"/>
      <c r="N27" s="203"/>
      <c r="O27" s="203"/>
      <c r="P27" s="203"/>
      <c r="Q27" s="203"/>
      <c r="R27" s="202"/>
      <c r="S27" s="198"/>
      <c r="T27" s="199"/>
      <c r="U27" s="199"/>
      <c r="V27" s="199"/>
      <c r="W27" s="199"/>
      <c r="X27" s="199"/>
      <c r="Y27" s="199"/>
      <c r="Z27" s="200"/>
      <c r="AA27" s="1"/>
    </row>
    <row r="28" spans="1:27" s="1" customFormat="1" ht="18.75" x14ac:dyDescent="0.2">
      <c r="A28" s="14">
        <f>S22+1</f>
        <v>45949</v>
      </c>
      <c r="B28" s="15"/>
      <c r="C28" s="12">
        <f>A28+1</f>
        <v>45950</v>
      </c>
      <c r="D28" s="13"/>
      <c r="E28" s="12">
        <f>C28+1</f>
        <v>45951</v>
      </c>
      <c r="F28" s="13"/>
      <c r="G28" s="12">
        <f>E28+1</f>
        <v>45952</v>
      </c>
      <c r="H28" s="13"/>
      <c r="I28" s="12">
        <f>G28+1</f>
        <v>45953</v>
      </c>
      <c r="J28" s="13"/>
      <c r="K28" s="190">
        <f>I28+1</f>
        <v>45954</v>
      </c>
      <c r="L28" s="191"/>
      <c r="M28" s="192"/>
      <c r="N28" s="192"/>
      <c r="O28" s="192"/>
      <c r="P28" s="192"/>
      <c r="Q28" s="192"/>
      <c r="R28" s="193"/>
      <c r="S28" s="194">
        <f>K28+1</f>
        <v>45955</v>
      </c>
      <c r="T28" s="195"/>
      <c r="U28" s="196"/>
      <c r="V28" s="196"/>
      <c r="W28" s="196"/>
      <c r="X28" s="196"/>
      <c r="Y28" s="196"/>
      <c r="Z28" s="197"/>
    </row>
    <row r="29" spans="1:27" s="1" customFormat="1" x14ac:dyDescent="0.2">
      <c r="A29" s="185"/>
      <c r="B29" s="186"/>
      <c r="C29" s="188"/>
      <c r="D29" s="189"/>
      <c r="E29" s="188"/>
      <c r="F29" s="189"/>
      <c r="G29" s="188"/>
      <c r="H29" s="189"/>
      <c r="I29" s="188"/>
      <c r="J29" s="189"/>
      <c r="K29" s="188"/>
      <c r="L29" s="93"/>
      <c r="M29" s="93"/>
      <c r="N29" s="93"/>
      <c r="O29" s="93"/>
      <c r="P29" s="93"/>
      <c r="Q29" s="93"/>
      <c r="R29" s="189"/>
      <c r="S29" s="185"/>
      <c r="T29" s="186"/>
      <c r="U29" s="186"/>
      <c r="V29" s="186"/>
      <c r="W29" s="186"/>
      <c r="X29" s="186"/>
      <c r="Y29" s="186"/>
      <c r="Z29" s="187"/>
    </row>
    <row r="30" spans="1:27" s="1" customFormat="1" x14ac:dyDescent="0.2">
      <c r="A30" s="185"/>
      <c r="B30" s="186"/>
      <c r="C30" s="188"/>
      <c r="D30" s="189"/>
      <c r="E30" s="188"/>
      <c r="F30" s="189"/>
      <c r="G30" s="188"/>
      <c r="H30" s="189"/>
      <c r="I30" s="188"/>
      <c r="J30" s="189"/>
      <c r="K30" s="188"/>
      <c r="L30" s="93"/>
      <c r="M30" s="93"/>
      <c r="N30" s="93"/>
      <c r="O30" s="93"/>
      <c r="P30" s="93"/>
      <c r="Q30" s="93"/>
      <c r="R30" s="189"/>
      <c r="S30" s="185"/>
      <c r="T30" s="186"/>
      <c r="U30" s="186"/>
      <c r="V30" s="186"/>
      <c r="W30" s="186"/>
      <c r="X30" s="186"/>
      <c r="Y30" s="186"/>
      <c r="Z30" s="187"/>
    </row>
    <row r="31" spans="1:27" s="1" customFormat="1" x14ac:dyDescent="0.2">
      <c r="A31" s="185"/>
      <c r="B31" s="186"/>
      <c r="C31" s="188"/>
      <c r="D31" s="189"/>
      <c r="E31" s="188"/>
      <c r="F31" s="189"/>
      <c r="G31" s="188"/>
      <c r="H31" s="189"/>
      <c r="I31" s="188"/>
      <c r="J31" s="189"/>
      <c r="K31" s="188"/>
      <c r="L31" s="93"/>
      <c r="M31" s="93"/>
      <c r="N31" s="93"/>
      <c r="O31" s="93"/>
      <c r="P31" s="93"/>
      <c r="Q31" s="93"/>
      <c r="R31" s="189"/>
      <c r="S31" s="185"/>
      <c r="T31" s="186"/>
      <c r="U31" s="186"/>
      <c r="V31" s="186"/>
      <c r="W31" s="186"/>
      <c r="X31" s="186"/>
      <c r="Y31" s="186"/>
      <c r="Z31" s="187"/>
    </row>
    <row r="32" spans="1:27" s="1" customFormat="1" x14ac:dyDescent="0.2">
      <c r="A32" s="185"/>
      <c r="B32" s="186"/>
      <c r="C32" s="188"/>
      <c r="D32" s="189"/>
      <c r="E32" s="188"/>
      <c r="F32" s="189"/>
      <c r="G32" s="188"/>
      <c r="H32" s="189"/>
      <c r="I32" s="188"/>
      <c r="J32" s="189"/>
      <c r="K32" s="188"/>
      <c r="L32" s="93"/>
      <c r="M32" s="93"/>
      <c r="N32" s="93"/>
      <c r="O32" s="93"/>
      <c r="P32" s="93"/>
      <c r="Q32" s="93"/>
      <c r="R32" s="189"/>
      <c r="S32" s="185"/>
      <c r="T32" s="186"/>
      <c r="U32" s="186"/>
      <c r="V32" s="186"/>
      <c r="W32" s="186"/>
      <c r="X32" s="186"/>
      <c r="Y32" s="186"/>
      <c r="Z32" s="187"/>
    </row>
    <row r="33" spans="1:27" s="2" customFormat="1" x14ac:dyDescent="0.2">
      <c r="A33" s="198"/>
      <c r="B33" s="199"/>
      <c r="C33" s="201"/>
      <c r="D33" s="202"/>
      <c r="E33" s="201"/>
      <c r="F33" s="202"/>
      <c r="G33" s="201"/>
      <c r="H33" s="202"/>
      <c r="I33" s="201"/>
      <c r="J33" s="202"/>
      <c r="K33" s="201"/>
      <c r="L33" s="203"/>
      <c r="M33" s="203"/>
      <c r="N33" s="203"/>
      <c r="O33" s="203"/>
      <c r="P33" s="203"/>
      <c r="Q33" s="203"/>
      <c r="R33" s="202"/>
      <c r="S33" s="198"/>
      <c r="T33" s="199"/>
      <c r="U33" s="199"/>
      <c r="V33" s="199"/>
      <c r="W33" s="199"/>
      <c r="X33" s="199"/>
      <c r="Y33" s="199"/>
      <c r="Z33" s="200"/>
      <c r="AA33" s="1"/>
    </row>
    <row r="34" spans="1:27" s="1" customFormat="1" ht="18.75" x14ac:dyDescent="0.2">
      <c r="A34" s="14">
        <f>S28+1</f>
        <v>45956</v>
      </c>
      <c r="B34" s="15"/>
      <c r="C34" s="12">
        <f>A34+1</f>
        <v>45957</v>
      </c>
      <c r="D34" s="13"/>
      <c r="E34" s="12">
        <f>C34+1</f>
        <v>45958</v>
      </c>
      <c r="F34" s="13"/>
      <c r="G34" s="12">
        <f>E34+1</f>
        <v>45959</v>
      </c>
      <c r="H34" s="13"/>
      <c r="I34" s="12">
        <f>G34+1</f>
        <v>45960</v>
      </c>
      <c r="J34" s="13"/>
      <c r="K34" s="190">
        <f>I34+1</f>
        <v>45961</v>
      </c>
      <c r="L34" s="191"/>
      <c r="M34" s="192"/>
      <c r="N34" s="192"/>
      <c r="O34" s="192"/>
      <c r="P34" s="192"/>
      <c r="Q34" s="192"/>
      <c r="R34" s="193"/>
      <c r="S34" s="194">
        <f>K34+1</f>
        <v>45962</v>
      </c>
      <c r="T34" s="195"/>
      <c r="U34" s="196"/>
      <c r="V34" s="196"/>
      <c r="W34" s="196"/>
      <c r="X34" s="196"/>
      <c r="Y34" s="196"/>
      <c r="Z34" s="197"/>
    </row>
    <row r="35" spans="1:27" s="1" customFormat="1" x14ac:dyDescent="0.2">
      <c r="A35" s="185"/>
      <c r="B35" s="186"/>
      <c r="C35" s="188"/>
      <c r="D35" s="189"/>
      <c r="E35" s="188"/>
      <c r="F35" s="189"/>
      <c r="G35" s="188"/>
      <c r="H35" s="189"/>
      <c r="I35" s="188"/>
      <c r="J35" s="189"/>
      <c r="K35" s="188"/>
      <c r="L35" s="93"/>
      <c r="M35" s="93"/>
      <c r="N35" s="93"/>
      <c r="O35" s="93"/>
      <c r="P35" s="93"/>
      <c r="Q35" s="93"/>
      <c r="R35" s="189"/>
      <c r="S35" s="185"/>
      <c r="T35" s="186"/>
      <c r="U35" s="186"/>
      <c r="V35" s="186"/>
      <c r="W35" s="186"/>
      <c r="X35" s="186"/>
      <c r="Y35" s="186"/>
      <c r="Z35" s="187"/>
    </row>
    <row r="36" spans="1:27" s="1" customFormat="1" x14ac:dyDescent="0.2">
      <c r="A36" s="185"/>
      <c r="B36" s="186"/>
      <c r="C36" s="188"/>
      <c r="D36" s="189"/>
      <c r="E36" s="188"/>
      <c r="F36" s="189"/>
      <c r="G36" s="188"/>
      <c r="H36" s="189"/>
      <c r="I36" s="188"/>
      <c r="J36" s="189"/>
      <c r="K36" s="188"/>
      <c r="L36" s="93"/>
      <c r="M36" s="93"/>
      <c r="N36" s="93"/>
      <c r="O36" s="93"/>
      <c r="P36" s="93"/>
      <c r="Q36" s="93"/>
      <c r="R36" s="189"/>
      <c r="S36" s="185"/>
      <c r="T36" s="186"/>
      <c r="U36" s="186"/>
      <c r="V36" s="186"/>
      <c r="W36" s="186"/>
      <c r="X36" s="186"/>
      <c r="Y36" s="186"/>
      <c r="Z36" s="187"/>
    </row>
    <row r="37" spans="1:27" s="1" customFormat="1" x14ac:dyDescent="0.2">
      <c r="A37" s="185"/>
      <c r="B37" s="186"/>
      <c r="C37" s="188"/>
      <c r="D37" s="189"/>
      <c r="E37" s="188"/>
      <c r="F37" s="189"/>
      <c r="G37" s="188"/>
      <c r="H37" s="189"/>
      <c r="I37" s="188"/>
      <c r="J37" s="189"/>
      <c r="K37" s="188"/>
      <c r="L37" s="93"/>
      <c r="M37" s="93"/>
      <c r="N37" s="93"/>
      <c r="O37" s="93"/>
      <c r="P37" s="93"/>
      <c r="Q37" s="93"/>
      <c r="R37" s="189"/>
      <c r="S37" s="185"/>
      <c r="T37" s="186"/>
      <c r="U37" s="186"/>
      <c r="V37" s="186"/>
      <c r="W37" s="186"/>
      <c r="X37" s="186"/>
      <c r="Y37" s="186"/>
      <c r="Z37" s="187"/>
    </row>
    <row r="38" spans="1:27" s="1" customFormat="1" x14ac:dyDescent="0.2">
      <c r="A38" s="185"/>
      <c r="B38" s="186"/>
      <c r="C38" s="188"/>
      <c r="D38" s="189"/>
      <c r="E38" s="188"/>
      <c r="F38" s="189"/>
      <c r="G38" s="188"/>
      <c r="H38" s="189"/>
      <c r="I38" s="188"/>
      <c r="J38" s="189"/>
      <c r="K38" s="188"/>
      <c r="L38" s="93"/>
      <c r="M38" s="93"/>
      <c r="N38" s="93"/>
      <c r="O38" s="93"/>
      <c r="P38" s="93"/>
      <c r="Q38" s="93"/>
      <c r="R38" s="189"/>
      <c r="S38" s="185"/>
      <c r="T38" s="186"/>
      <c r="U38" s="186"/>
      <c r="V38" s="186"/>
      <c r="W38" s="186"/>
      <c r="X38" s="186"/>
      <c r="Y38" s="186"/>
      <c r="Z38" s="187"/>
    </row>
    <row r="39" spans="1:27" s="2" customFormat="1" x14ac:dyDescent="0.2">
      <c r="A39" s="198"/>
      <c r="B39" s="199"/>
      <c r="C39" s="201"/>
      <c r="D39" s="202"/>
      <c r="E39" s="201"/>
      <c r="F39" s="202"/>
      <c r="G39" s="201"/>
      <c r="H39" s="202"/>
      <c r="I39" s="201"/>
      <c r="J39" s="202"/>
      <c r="K39" s="201"/>
      <c r="L39" s="203"/>
      <c r="M39" s="203"/>
      <c r="N39" s="203"/>
      <c r="O39" s="203"/>
      <c r="P39" s="203"/>
      <c r="Q39" s="203"/>
      <c r="R39" s="202"/>
      <c r="S39" s="198"/>
      <c r="T39" s="199"/>
      <c r="U39" s="199"/>
      <c r="V39" s="199"/>
      <c r="W39" s="199"/>
      <c r="X39" s="199"/>
      <c r="Y39" s="199"/>
      <c r="Z39" s="200"/>
      <c r="AA39" s="1"/>
    </row>
    <row r="40" spans="1:27" ht="18.75" x14ac:dyDescent="0.2">
      <c r="A40" s="14">
        <f>S34+1</f>
        <v>45963</v>
      </c>
      <c r="B40" s="15"/>
      <c r="C40" s="12">
        <f>A40+1</f>
        <v>45964</v>
      </c>
      <c r="D40" s="13"/>
      <c r="E40" s="16" t="s">
        <v>27</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185"/>
      <c r="B41" s="186"/>
      <c r="C41" s="188"/>
      <c r="D41" s="189"/>
      <c r="E41" s="18"/>
      <c r="F41" s="6"/>
      <c r="G41" s="6"/>
      <c r="H41" s="6"/>
      <c r="I41" s="6"/>
      <c r="J41" s="6"/>
      <c r="K41" s="6"/>
      <c r="L41" s="6"/>
      <c r="M41" s="6"/>
      <c r="N41" s="6"/>
      <c r="O41" s="6"/>
      <c r="P41" s="6"/>
      <c r="Q41" s="6"/>
      <c r="R41" s="6"/>
      <c r="S41" s="6"/>
      <c r="T41" s="6"/>
      <c r="U41" s="6"/>
      <c r="V41" s="6"/>
      <c r="W41" s="6"/>
      <c r="X41" s="6"/>
      <c r="Y41" s="6"/>
      <c r="Z41" s="8"/>
    </row>
    <row r="42" spans="1:27" x14ac:dyDescent="0.2">
      <c r="A42" s="185"/>
      <c r="B42" s="186"/>
      <c r="C42" s="188"/>
      <c r="D42" s="189"/>
      <c r="E42" s="18"/>
      <c r="F42" s="6"/>
      <c r="G42" s="6"/>
      <c r="H42" s="6"/>
      <c r="I42" s="6"/>
      <c r="J42" s="6"/>
      <c r="K42" s="6"/>
      <c r="L42" s="6"/>
      <c r="M42" s="6"/>
      <c r="N42" s="6"/>
      <c r="O42" s="6"/>
      <c r="P42" s="6"/>
      <c r="Q42" s="6"/>
      <c r="R42" s="6"/>
      <c r="S42" s="6"/>
      <c r="T42" s="6"/>
      <c r="U42" s="6"/>
      <c r="V42" s="6"/>
      <c r="W42" s="6"/>
      <c r="X42" s="6"/>
      <c r="Y42" s="6"/>
      <c r="Z42" s="7"/>
    </row>
    <row r="43" spans="1:27" x14ac:dyDescent="0.2">
      <c r="A43" s="185"/>
      <c r="B43" s="186"/>
      <c r="C43" s="188"/>
      <c r="D43" s="189"/>
      <c r="E43" s="18"/>
      <c r="F43" s="6"/>
      <c r="G43" s="6"/>
      <c r="H43" s="6"/>
      <c r="I43" s="6"/>
      <c r="J43" s="6"/>
      <c r="K43" s="6"/>
      <c r="L43" s="6"/>
      <c r="M43" s="6"/>
      <c r="N43" s="6"/>
      <c r="O43" s="6"/>
      <c r="P43" s="6"/>
      <c r="Q43" s="6"/>
      <c r="R43" s="6"/>
      <c r="S43" s="6"/>
      <c r="T43" s="6"/>
      <c r="U43" s="6"/>
      <c r="V43" s="6"/>
      <c r="W43" s="6"/>
      <c r="X43" s="6"/>
      <c r="Y43" s="6"/>
      <c r="Z43" s="7"/>
    </row>
    <row r="44" spans="1:27" x14ac:dyDescent="0.2">
      <c r="A44" s="185"/>
      <c r="B44" s="186"/>
      <c r="C44" s="188"/>
      <c r="D44" s="189"/>
      <c r="E44" s="18"/>
      <c r="F44" s="6"/>
      <c r="G44" s="6"/>
      <c r="H44" s="6"/>
      <c r="I44" s="6"/>
      <c r="J44" s="6"/>
      <c r="K44" s="204" t="s">
        <v>28</v>
      </c>
      <c r="L44" s="204"/>
      <c r="M44" s="204"/>
      <c r="N44" s="204"/>
      <c r="O44" s="204"/>
      <c r="P44" s="204"/>
      <c r="Q44" s="204"/>
      <c r="R44" s="204"/>
      <c r="S44" s="204"/>
      <c r="T44" s="204"/>
      <c r="U44" s="204"/>
      <c r="V44" s="204"/>
      <c r="W44" s="204"/>
      <c r="X44" s="204"/>
      <c r="Y44" s="204"/>
      <c r="Z44" s="205"/>
    </row>
    <row r="45" spans="1:27" s="1" customFormat="1" x14ac:dyDescent="0.2">
      <c r="A45" s="198"/>
      <c r="B45" s="199"/>
      <c r="C45" s="201"/>
      <c r="D45" s="202"/>
      <c r="E45" s="19"/>
      <c r="F45" s="20"/>
      <c r="G45" s="20"/>
      <c r="H45" s="20"/>
      <c r="I45" s="20"/>
      <c r="J45" s="20"/>
      <c r="K45" s="206" t="s">
        <v>3</v>
      </c>
      <c r="L45" s="206"/>
      <c r="M45" s="206"/>
      <c r="N45" s="206"/>
      <c r="O45" s="206"/>
      <c r="P45" s="206"/>
      <c r="Q45" s="206"/>
      <c r="R45" s="206"/>
      <c r="S45" s="206"/>
      <c r="T45" s="206"/>
      <c r="U45" s="206"/>
      <c r="V45" s="206"/>
      <c r="W45" s="206"/>
      <c r="X45" s="206"/>
      <c r="Y45" s="206"/>
      <c r="Z45" s="20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scale="9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180">
        <f>DATE('1'!AD16,'1'!AD18+10,1)</f>
        <v>45962</v>
      </c>
      <c r="B1" s="180"/>
      <c r="C1" s="180"/>
      <c r="D1" s="180"/>
      <c r="E1" s="180"/>
      <c r="F1" s="180"/>
      <c r="G1" s="180"/>
      <c r="H1" s="180"/>
      <c r="I1" s="11"/>
      <c r="J1" s="11"/>
      <c r="K1" s="181">
        <f>DATE(YEAR(A1),MONTH(A1)-1,1)</f>
        <v>45931</v>
      </c>
      <c r="L1" s="181"/>
      <c r="M1" s="181"/>
      <c r="N1" s="181"/>
      <c r="O1" s="181"/>
      <c r="P1" s="181"/>
      <c r="Q1" s="181"/>
      <c r="S1" s="181">
        <f>DATE(YEAR(A1),MONTH(A1)+1,1)</f>
        <v>45992</v>
      </c>
      <c r="T1" s="181"/>
      <c r="U1" s="181"/>
      <c r="V1" s="181"/>
      <c r="W1" s="181"/>
      <c r="X1" s="181"/>
      <c r="Y1" s="181"/>
    </row>
    <row r="2" spans="1:27" s="3" customFormat="1" ht="11.25" customHeight="1" x14ac:dyDescent="0.2">
      <c r="A2" s="180"/>
      <c r="B2" s="180"/>
      <c r="C2" s="180"/>
      <c r="D2" s="180"/>
      <c r="E2" s="180"/>
      <c r="F2" s="180"/>
      <c r="G2" s="180"/>
      <c r="H2" s="180"/>
      <c r="I2" s="11"/>
      <c r="J2" s="11"/>
      <c r="K2" s="44" t="str">
        <f>INDEX({"S";"M";"T";"W";"T";"F";"S"},1+MOD(start_day+1-2,7))</f>
        <v>S</v>
      </c>
      <c r="L2" s="44" t="str">
        <f>INDEX({"S";"M";"T";"W";"T";"F";"S"},1+MOD(start_day+2-2,7))</f>
        <v>M</v>
      </c>
      <c r="M2" s="44" t="str">
        <f>INDEX({"S";"M";"T";"W";"T";"F";"S"},1+MOD(start_day+3-2,7))</f>
        <v>T</v>
      </c>
      <c r="N2" s="44" t="str">
        <f>INDEX({"S";"M";"T";"W";"T";"F";"S"},1+MOD(start_day+4-2,7))</f>
        <v>W</v>
      </c>
      <c r="O2" s="44" t="str">
        <f>INDEX({"S";"M";"T";"W";"T";"F";"S"},1+MOD(start_day+5-2,7))</f>
        <v>T</v>
      </c>
      <c r="P2" s="44" t="str">
        <f>INDEX({"S";"M";"T";"W";"T";"F";"S"},1+MOD(start_day+6-2,7))</f>
        <v>F</v>
      </c>
      <c r="Q2" s="44" t="str">
        <f>INDEX({"S";"M";"T";"W";"T";"F";"S"},1+MOD(start_day+7-2,7))</f>
        <v>S</v>
      </c>
      <c r="S2" s="44" t="str">
        <f>INDEX({"S";"M";"T";"W";"T";"F";"S"},1+MOD(start_day+1-2,7))</f>
        <v>S</v>
      </c>
      <c r="T2" s="44" t="str">
        <f>INDEX({"S";"M";"T";"W";"T";"F";"S"},1+MOD(start_day+2-2,7))</f>
        <v>M</v>
      </c>
      <c r="U2" s="44" t="str">
        <f>INDEX({"S";"M";"T";"W";"T";"F";"S"},1+MOD(start_day+3-2,7))</f>
        <v>T</v>
      </c>
      <c r="V2" s="44" t="str">
        <f>INDEX({"S";"M";"T";"W";"T";"F";"S"},1+MOD(start_day+4-2,7))</f>
        <v>W</v>
      </c>
      <c r="W2" s="44" t="str">
        <f>INDEX({"S";"M";"T";"W";"T";"F";"S"},1+MOD(start_day+5-2,7))</f>
        <v>T</v>
      </c>
      <c r="X2" s="44" t="str">
        <f>INDEX({"S";"M";"T";"W";"T";"F";"S"},1+MOD(start_day+6-2,7))</f>
        <v>F</v>
      </c>
      <c r="Y2" s="44" t="str">
        <f>INDEX({"S";"M";"T";"W";"T";"F";"S"},1+MOD(start_day+7-2,7))</f>
        <v>S</v>
      </c>
    </row>
    <row r="3" spans="1:27" s="4" customFormat="1" ht="9" customHeight="1" x14ac:dyDescent="0.2">
      <c r="A3" s="180"/>
      <c r="B3" s="180"/>
      <c r="C3" s="180"/>
      <c r="D3" s="180"/>
      <c r="E3" s="180"/>
      <c r="F3" s="180"/>
      <c r="G3" s="180"/>
      <c r="H3" s="180"/>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45931</v>
      </c>
      <c r="O3" s="21">
        <f t="shared" si="0"/>
        <v>45932</v>
      </c>
      <c r="P3" s="21">
        <f t="shared" si="0"/>
        <v>45933</v>
      </c>
      <c r="Q3" s="21">
        <f t="shared" si="0"/>
        <v>45934</v>
      </c>
      <c r="R3" s="3"/>
      <c r="S3" s="21" t="str">
        <f t="shared" ref="S3:Y8" si="1">IF(MONTH($S$1)&lt;&gt;MONTH($S$1-(WEEKDAY($S$1,1)-(start_day-1))-IF((WEEKDAY($S$1,1)-(start_day-1))&lt;=0,7,0)+(ROW(S3)-ROW($S$3))*7+(COLUMN(S3)-COLUMN($S$3)+1)),"",$S$1-(WEEKDAY($S$1,1)-(start_day-1))-IF((WEEKDAY($S$1,1)-(start_day-1))&lt;=0,7,0)+(ROW(S3)-ROW($S$3))*7+(COLUMN(S3)-COLUMN($S$3)+1))</f>
        <v/>
      </c>
      <c r="T3" s="21">
        <f t="shared" si="1"/>
        <v>45992</v>
      </c>
      <c r="U3" s="21">
        <f t="shared" si="1"/>
        <v>45993</v>
      </c>
      <c r="V3" s="21">
        <f t="shared" si="1"/>
        <v>45994</v>
      </c>
      <c r="W3" s="21">
        <f t="shared" si="1"/>
        <v>45995</v>
      </c>
      <c r="X3" s="21">
        <f t="shared" si="1"/>
        <v>45996</v>
      </c>
      <c r="Y3" s="21">
        <f t="shared" si="1"/>
        <v>45997</v>
      </c>
    </row>
    <row r="4" spans="1:27" s="4" customFormat="1" ht="9" customHeight="1" x14ac:dyDescent="0.2">
      <c r="A4" s="180"/>
      <c r="B4" s="180"/>
      <c r="C4" s="180"/>
      <c r="D4" s="180"/>
      <c r="E4" s="180"/>
      <c r="F4" s="180"/>
      <c r="G4" s="180"/>
      <c r="H4" s="180"/>
      <c r="I4" s="11"/>
      <c r="J4" s="11"/>
      <c r="K4" s="21">
        <f t="shared" si="0"/>
        <v>45935</v>
      </c>
      <c r="L4" s="21">
        <f t="shared" si="0"/>
        <v>45936</v>
      </c>
      <c r="M4" s="21">
        <f t="shared" si="0"/>
        <v>45937</v>
      </c>
      <c r="N4" s="21">
        <f t="shared" si="0"/>
        <v>45938</v>
      </c>
      <c r="O4" s="21">
        <f t="shared" si="0"/>
        <v>45939</v>
      </c>
      <c r="P4" s="21">
        <f t="shared" si="0"/>
        <v>45940</v>
      </c>
      <c r="Q4" s="21">
        <f t="shared" si="0"/>
        <v>45941</v>
      </c>
      <c r="R4" s="3"/>
      <c r="S4" s="21">
        <f t="shared" si="1"/>
        <v>45998</v>
      </c>
      <c r="T4" s="21">
        <f t="shared" si="1"/>
        <v>45999</v>
      </c>
      <c r="U4" s="21">
        <f t="shared" si="1"/>
        <v>46000</v>
      </c>
      <c r="V4" s="21">
        <f t="shared" si="1"/>
        <v>46001</v>
      </c>
      <c r="W4" s="21">
        <f t="shared" si="1"/>
        <v>46002</v>
      </c>
      <c r="X4" s="21">
        <f t="shared" si="1"/>
        <v>46003</v>
      </c>
      <c r="Y4" s="21">
        <f t="shared" si="1"/>
        <v>46004</v>
      </c>
    </row>
    <row r="5" spans="1:27" s="4" customFormat="1" ht="9" customHeight="1" x14ac:dyDescent="0.2">
      <c r="A5" s="180"/>
      <c r="B5" s="180"/>
      <c r="C5" s="180"/>
      <c r="D5" s="180"/>
      <c r="E5" s="180"/>
      <c r="F5" s="180"/>
      <c r="G5" s="180"/>
      <c r="H5" s="180"/>
      <c r="I5" s="11"/>
      <c r="J5" s="11"/>
      <c r="K5" s="21">
        <f t="shared" si="0"/>
        <v>45942</v>
      </c>
      <c r="L5" s="21">
        <f t="shared" si="0"/>
        <v>45943</v>
      </c>
      <c r="M5" s="21">
        <f t="shared" si="0"/>
        <v>45944</v>
      </c>
      <c r="N5" s="21">
        <f t="shared" si="0"/>
        <v>45945</v>
      </c>
      <c r="O5" s="21">
        <f t="shared" si="0"/>
        <v>45946</v>
      </c>
      <c r="P5" s="21">
        <f t="shared" si="0"/>
        <v>45947</v>
      </c>
      <c r="Q5" s="21">
        <f t="shared" si="0"/>
        <v>45948</v>
      </c>
      <c r="R5" s="3"/>
      <c r="S5" s="21">
        <f t="shared" si="1"/>
        <v>46005</v>
      </c>
      <c r="T5" s="21">
        <f t="shared" si="1"/>
        <v>46006</v>
      </c>
      <c r="U5" s="21">
        <f t="shared" si="1"/>
        <v>46007</v>
      </c>
      <c r="V5" s="21">
        <f t="shared" si="1"/>
        <v>46008</v>
      </c>
      <c r="W5" s="21">
        <f t="shared" si="1"/>
        <v>46009</v>
      </c>
      <c r="X5" s="21">
        <f t="shared" si="1"/>
        <v>46010</v>
      </c>
      <c r="Y5" s="21">
        <f t="shared" si="1"/>
        <v>46011</v>
      </c>
    </row>
    <row r="6" spans="1:27" s="4" customFormat="1" ht="9" customHeight="1" x14ac:dyDescent="0.2">
      <c r="A6" s="180"/>
      <c r="B6" s="180"/>
      <c r="C6" s="180"/>
      <c r="D6" s="180"/>
      <c r="E6" s="180"/>
      <c r="F6" s="180"/>
      <c r="G6" s="180"/>
      <c r="H6" s="180"/>
      <c r="I6" s="11"/>
      <c r="J6" s="11"/>
      <c r="K6" s="21">
        <f t="shared" si="0"/>
        <v>45949</v>
      </c>
      <c r="L6" s="21">
        <f t="shared" si="0"/>
        <v>45950</v>
      </c>
      <c r="M6" s="21">
        <f t="shared" si="0"/>
        <v>45951</v>
      </c>
      <c r="N6" s="21">
        <f t="shared" si="0"/>
        <v>45952</v>
      </c>
      <c r="O6" s="21">
        <f t="shared" si="0"/>
        <v>45953</v>
      </c>
      <c r="P6" s="21">
        <f t="shared" si="0"/>
        <v>45954</v>
      </c>
      <c r="Q6" s="21">
        <f t="shared" si="0"/>
        <v>45955</v>
      </c>
      <c r="R6" s="3"/>
      <c r="S6" s="21">
        <f t="shared" si="1"/>
        <v>46012</v>
      </c>
      <c r="T6" s="21">
        <f t="shared" si="1"/>
        <v>46013</v>
      </c>
      <c r="U6" s="21">
        <f t="shared" si="1"/>
        <v>46014</v>
      </c>
      <c r="V6" s="21">
        <f t="shared" si="1"/>
        <v>46015</v>
      </c>
      <c r="W6" s="21">
        <f t="shared" si="1"/>
        <v>46016</v>
      </c>
      <c r="X6" s="21">
        <f t="shared" si="1"/>
        <v>46017</v>
      </c>
      <c r="Y6" s="21">
        <f t="shared" si="1"/>
        <v>46018</v>
      </c>
    </row>
    <row r="7" spans="1:27" s="4" customFormat="1" ht="9" customHeight="1" x14ac:dyDescent="0.2">
      <c r="A7" s="180"/>
      <c r="B7" s="180"/>
      <c r="C7" s="180"/>
      <c r="D7" s="180"/>
      <c r="E7" s="180"/>
      <c r="F7" s="180"/>
      <c r="G7" s="180"/>
      <c r="H7" s="180"/>
      <c r="I7" s="11"/>
      <c r="J7" s="11"/>
      <c r="K7" s="21">
        <f t="shared" si="0"/>
        <v>45956</v>
      </c>
      <c r="L7" s="21">
        <f t="shared" si="0"/>
        <v>45957</v>
      </c>
      <c r="M7" s="21">
        <f t="shared" si="0"/>
        <v>45958</v>
      </c>
      <c r="N7" s="21">
        <f t="shared" si="0"/>
        <v>45959</v>
      </c>
      <c r="O7" s="21">
        <f t="shared" si="0"/>
        <v>45960</v>
      </c>
      <c r="P7" s="21">
        <f t="shared" si="0"/>
        <v>45961</v>
      </c>
      <c r="Q7" s="21" t="str">
        <f t="shared" si="0"/>
        <v/>
      </c>
      <c r="R7" s="3"/>
      <c r="S7" s="21">
        <f t="shared" si="1"/>
        <v>46019</v>
      </c>
      <c r="T7" s="21">
        <f t="shared" si="1"/>
        <v>46020</v>
      </c>
      <c r="U7" s="21">
        <f t="shared" si="1"/>
        <v>46021</v>
      </c>
      <c r="V7" s="21">
        <f t="shared" si="1"/>
        <v>46022</v>
      </c>
      <c r="W7" s="21" t="str">
        <f t="shared" si="1"/>
        <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182">
        <f>A10</f>
        <v>45956</v>
      </c>
      <c r="B9" s="183"/>
      <c r="C9" s="183">
        <f>C10</f>
        <v>45957</v>
      </c>
      <c r="D9" s="183"/>
      <c r="E9" s="183">
        <f>E10</f>
        <v>45958</v>
      </c>
      <c r="F9" s="183"/>
      <c r="G9" s="183">
        <f>G10</f>
        <v>45959</v>
      </c>
      <c r="H9" s="183"/>
      <c r="I9" s="183">
        <f>I10</f>
        <v>45960</v>
      </c>
      <c r="J9" s="183"/>
      <c r="K9" s="183">
        <f>K10</f>
        <v>45961</v>
      </c>
      <c r="L9" s="183"/>
      <c r="M9" s="183"/>
      <c r="N9" s="183"/>
      <c r="O9" s="183"/>
      <c r="P9" s="183"/>
      <c r="Q9" s="183"/>
      <c r="R9" s="183"/>
      <c r="S9" s="183">
        <f>S10</f>
        <v>45962</v>
      </c>
      <c r="T9" s="183"/>
      <c r="U9" s="183"/>
      <c r="V9" s="183"/>
      <c r="W9" s="183"/>
      <c r="X9" s="183"/>
      <c r="Y9" s="183"/>
      <c r="Z9" s="184"/>
    </row>
    <row r="10" spans="1:27" s="1" customFormat="1" ht="18.75" x14ac:dyDescent="0.2">
      <c r="A10" s="14">
        <f>$A$1-(WEEKDAY($A$1,1)-(start_day-1))-IF((WEEKDAY($A$1,1)-(start_day-1))&lt;=0,7,0)+1</f>
        <v>45956</v>
      </c>
      <c r="B10" s="15"/>
      <c r="C10" s="12">
        <f>A10+1</f>
        <v>45957</v>
      </c>
      <c r="D10" s="13"/>
      <c r="E10" s="12">
        <f>C10+1</f>
        <v>45958</v>
      </c>
      <c r="F10" s="13"/>
      <c r="G10" s="12">
        <f>E10+1</f>
        <v>45959</v>
      </c>
      <c r="H10" s="13"/>
      <c r="I10" s="12">
        <f>G10+1</f>
        <v>45960</v>
      </c>
      <c r="J10" s="13"/>
      <c r="K10" s="190">
        <f>I10+1</f>
        <v>45961</v>
      </c>
      <c r="L10" s="191"/>
      <c r="M10" s="192"/>
      <c r="N10" s="192"/>
      <c r="O10" s="192"/>
      <c r="P10" s="192"/>
      <c r="Q10" s="192"/>
      <c r="R10" s="193"/>
      <c r="S10" s="194">
        <f>K10+1</f>
        <v>45962</v>
      </c>
      <c r="T10" s="195"/>
      <c r="U10" s="196"/>
      <c r="V10" s="196"/>
      <c r="W10" s="196"/>
      <c r="X10" s="196"/>
      <c r="Y10" s="196"/>
      <c r="Z10" s="197"/>
    </row>
    <row r="11" spans="1:27" s="1" customFormat="1" x14ac:dyDescent="0.2">
      <c r="A11" s="185"/>
      <c r="B11" s="186"/>
      <c r="C11" s="188"/>
      <c r="D11" s="189"/>
      <c r="E11" s="188"/>
      <c r="F11" s="189"/>
      <c r="G11" s="188"/>
      <c r="H11" s="189"/>
      <c r="I11" s="188"/>
      <c r="J11" s="189"/>
      <c r="K11" s="188"/>
      <c r="L11" s="93"/>
      <c r="M11" s="93"/>
      <c r="N11" s="93"/>
      <c r="O11" s="93"/>
      <c r="P11" s="93"/>
      <c r="Q11" s="93"/>
      <c r="R11" s="189"/>
      <c r="S11" s="185"/>
      <c r="T11" s="186"/>
      <c r="U11" s="186"/>
      <c r="V11" s="186"/>
      <c r="W11" s="186"/>
      <c r="X11" s="186"/>
      <c r="Y11" s="186"/>
      <c r="Z11" s="187"/>
    </row>
    <row r="12" spans="1:27" s="1" customFormat="1" x14ac:dyDescent="0.2">
      <c r="A12" s="185"/>
      <c r="B12" s="186"/>
      <c r="C12" s="188"/>
      <c r="D12" s="189"/>
      <c r="E12" s="188"/>
      <c r="F12" s="189"/>
      <c r="G12" s="188"/>
      <c r="H12" s="189"/>
      <c r="I12" s="188"/>
      <c r="J12" s="189"/>
      <c r="K12" s="188"/>
      <c r="L12" s="93"/>
      <c r="M12" s="93"/>
      <c r="N12" s="93"/>
      <c r="O12" s="93"/>
      <c r="P12" s="93"/>
      <c r="Q12" s="93"/>
      <c r="R12" s="189"/>
      <c r="S12" s="185"/>
      <c r="T12" s="186"/>
      <c r="U12" s="186"/>
      <c r="V12" s="186"/>
      <c r="W12" s="186"/>
      <c r="X12" s="186"/>
      <c r="Y12" s="186"/>
      <c r="Z12" s="187"/>
    </row>
    <row r="13" spans="1:27" s="1" customFormat="1" x14ac:dyDescent="0.2">
      <c r="A13" s="185"/>
      <c r="B13" s="186"/>
      <c r="C13" s="188"/>
      <c r="D13" s="189"/>
      <c r="E13" s="188"/>
      <c r="F13" s="189"/>
      <c r="G13" s="188"/>
      <c r="H13" s="189"/>
      <c r="I13" s="188"/>
      <c r="J13" s="189"/>
      <c r="K13" s="188"/>
      <c r="L13" s="93"/>
      <c r="M13" s="93"/>
      <c r="N13" s="93"/>
      <c r="O13" s="93"/>
      <c r="P13" s="93"/>
      <c r="Q13" s="93"/>
      <c r="R13" s="189"/>
      <c r="S13" s="185"/>
      <c r="T13" s="186"/>
      <c r="U13" s="186"/>
      <c r="V13" s="186"/>
      <c r="W13" s="186"/>
      <c r="X13" s="186"/>
      <c r="Y13" s="186"/>
      <c r="Z13" s="187"/>
    </row>
    <row r="14" spans="1:27" s="1" customFormat="1" x14ac:dyDescent="0.2">
      <c r="A14" s="185"/>
      <c r="B14" s="186"/>
      <c r="C14" s="188"/>
      <c r="D14" s="189"/>
      <c r="E14" s="188"/>
      <c r="F14" s="189"/>
      <c r="G14" s="188"/>
      <c r="H14" s="189"/>
      <c r="I14" s="188"/>
      <c r="J14" s="189"/>
      <c r="K14" s="188"/>
      <c r="L14" s="93"/>
      <c r="M14" s="93"/>
      <c r="N14" s="93"/>
      <c r="O14" s="93"/>
      <c r="P14" s="93"/>
      <c r="Q14" s="93"/>
      <c r="R14" s="189"/>
      <c r="S14" s="185"/>
      <c r="T14" s="186"/>
      <c r="U14" s="186"/>
      <c r="V14" s="186"/>
      <c r="W14" s="186"/>
      <c r="X14" s="186"/>
      <c r="Y14" s="186"/>
      <c r="Z14" s="187"/>
    </row>
    <row r="15" spans="1:27" s="2" customFormat="1" ht="13.35" customHeight="1" x14ac:dyDescent="0.2">
      <c r="A15" s="198"/>
      <c r="B15" s="199"/>
      <c r="C15" s="201"/>
      <c r="D15" s="202"/>
      <c r="E15" s="201"/>
      <c r="F15" s="202"/>
      <c r="G15" s="201"/>
      <c r="H15" s="202"/>
      <c r="I15" s="201"/>
      <c r="J15" s="202"/>
      <c r="K15" s="201"/>
      <c r="L15" s="203"/>
      <c r="M15" s="203"/>
      <c r="N15" s="203"/>
      <c r="O15" s="203"/>
      <c r="P15" s="203"/>
      <c r="Q15" s="203"/>
      <c r="R15" s="202"/>
      <c r="S15" s="198"/>
      <c r="T15" s="199"/>
      <c r="U15" s="199"/>
      <c r="V15" s="199"/>
      <c r="W15" s="199"/>
      <c r="X15" s="199"/>
      <c r="Y15" s="199"/>
      <c r="Z15" s="200"/>
      <c r="AA15" s="1"/>
    </row>
    <row r="16" spans="1:27" s="1" customFormat="1" ht="18.75" x14ac:dyDescent="0.2">
      <c r="A16" s="14">
        <f>S10+1</f>
        <v>45963</v>
      </c>
      <c r="B16" s="15"/>
      <c r="C16" s="12">
        <f>A16+1</f>
        <v>45964</v>
      </c>
      <c r="D16" s="13"/>
      <c r="E16" s="12">
        <f>C16+1</f>
        <v>45965</v>
      </c>
      <c r="F16" s="13"/>
      <c r="G16" s="12">
        <f>E16+1</f>
        <v>45966</v>
      </c>
      <c r="H16" s="13"/>
      <c r="I16" s="12">
        <f>G16+1</f>
        <v>45967</v>
      </c>
      <c r="J16" s="13"/>
      <c r="K16" s="190">
        <f>I16+1</f>
        <v>45968</v>
      </c>
      <c r="L16" s="191"/>
      <c r="M16" s="192"/>
      <c r="N16" s="192"/>
      <c r="O16" s="192"/>
      <c r="P16" s="192"/>
      <c r="Q16" s="192"/>
      <c r="R16" s="193"/>
      <c r="S16" s="194">
        <f>K16+1</f>
        <v>45969</v>
      </c>
      <c r="T16" s="195"/>
      <c r="U16" s="196"/>
      <c r="V16" s="196"/>
      <c r="W16" s="196"/>
      <c r="X16" s="196"/>
      <c r="Y16" s="196"/>
      <c r="Z16" s="197"/>
    </row>
    <row r="17" spans="1:27" s="1" customFormat="1" x14ac:dyDescent="0.2">
      <c r="A17" s="185"/>
      <c r="B17" s="186"/>
      <c r="C17" s="188"/>
      <c r="D17" s="189"/>
      <c r="E17" s="188"/>
      <c r="F17" s="189"/>
      <c r="G17" s="188"/>
      <c r="H17" s="189"/>
      <c r="I17" s="188"/>
      <c r="J17" s="189"/>
      <c r="K17" s="188"/>
      <c r="L17" s="93"/>
      <c r="M17" s="93"/>
      <c r="N17" s="93"/>
      <c r="O17" s="93"/>
      <c r="P17" s="93"/>
      <c r="Q17" s="93"/>
      <c r="R17" s="189"/>
      <c r="S17" s="185"/>
      <c r="T17" s="186"/>
      <c r="U17" s="186"/>
      <c r="V17" s="186"/>
      <c r="W17" s="186"/>
      <c r="X17" s="186"/>
      <c r="Y17" s="186"/>
      <c r="Z17" s="187"/>
    </row>
    <row r="18" spans="1:27" s="1" customFormat="1" x14ac:dyDescent="0.2">
      <c r="A18" s="185"/>
      <c r="B18" s="186"/>
      <c r="C18" s="188"/>
      <c r="D18" s="189"/>
      <c r="E18" s="188"/>
      <c r="F18" s="189"/>
      <c r="G18" s="188"/>
      <c r="H18" s="189"/>
      <c r="I18" s="188"/>
      <c r="J18" s="189"/>
      <c r="K18" s="188"/>
      <c r="L18" s="93"/>
      <c r="M18" s="93"/>
      <c r="N18" s="93"/>
      <c r="O18" s="93"/>
      <c r="P18" s="93"/>
      <c r="Q18" s="93"/>
      <c r="R18" s="189"/>
      <c r="S18" s="185"/>
      <c r="T18" s="186"/>
      <c r="U18" s="186"/>
      <c r="V18" s="186"/>
      <c r="W18" s="186"/>
      <c r="X18" s="186"/>
      <c r="Y18" s="186"/>
      <c r="Z18" s="187"/>
    </row>
    <row r="19" spans="1:27" s="1" customFormat="1" x14ac:dyDescent="0.2">
      <c r="A19" s="185"/>
      <c r="B19" s="186"/>
      <c r="C19" s="188"/>
      <c r="D19" s="189"/>
      <c r="E19" s="188"/>
      <c r="F19" s="189"/>
      <c r="G19" s="188"/>
      <c r="H19" s="189"/>
      <c r="I19" s="188"/>
      <c r="J19" s="189"/>
      <c r="K19" s="188"/>
      <c r="L19" s="93"/>
      <c r="M19" s="93"/>
      <c r="N19" s="93"/>
      <c r="O19" s="93"/>
      <c r="P19" s="93"/>
      <c r="Q19" s="93"/>
      <c r="R19" s="189"/>
      <c r="S19" s="185"/>
      <c r="T19" s="186"/>
      <c r="U19" s="186"/>
      <c r="V19" s="186"/>
      <c r="W19" s="186"/>
      <c r="X19" s="186"/>
      <c r="Y19" s="186"/>
      <c r="Z19" s="187"/>
    </row>
    <row r="20" spans="1:27" s="1" customFormat="1" x14ac:dyDescent="0.2">
      <c r="A20" s="185"/>
      <c r="B20" s="186"/>
      <c r="C20" s="188"/>
      <c r="D20" s="189"/>
      <c r="E20" s="188"/>
      <c r="F20" s="189"/>
      <c r="G20" s="188"/>
      <c r="H20" s="189"/>
      <c r="I20" s="188"/>
      <c r="J20" s="189"/>
      <c r="K20" s="188"/>
      <c r="L20" s="93"/>
      <c r="M20" s="93"/>
      <c r="N20" s="93"/>
      <c r="O20" s="93"/>
      <c r="P20" s="93"/>
      <c r="Q20" s="93"/>
      <c r="R20" s="189"/>
      <c r="S20" s="185"/>
      <c r="T20" s="186"/>
      <c r="U20" s="186"/>
      <c r="V20" s="186"/>
      <c r="W20" s="186"/>
      <c r="X20" s="186"/>
      <c r="Y20" s="186"/>
      <c r="Z20" s="187"/>
    </row>
    <row r="21" spans="1:27" s="2" customFormat="1" ht="13.35" customHeight="1" x14ac:dyDescent="0.2">
      <c r="A21" s="198"/>
      <c r="B21" s="199"/>
      <c r="C21" s="201"/>
      <c r="D21" s="202"/>
      <c r="E21" s="201"/>
      <c r="F21" s="202"/>
      <c r="G21" s="201"/>
      <c r="H21" s="202"/>
      <c r="I21" s="201"/>
      <c r="J21" s="202"/>
      <c r="K21" s="201"/>
      <c r="L21" s="203"/>
      <c r="M21" s="203"/>
      <c r="N21" s="203"/>
      <c r="O21" s="203"/>
      <c r="P21" s="203"/>
      <c r="Q21" s="203"/>
      <c r="R21" s="202"/>
      <c r="S21" s="198"/>
      <c r="T21" s="199"/>
      <c r="U21" s="199"/>
      <c r="V21" s="199"/>
      <c r="W21" s="199"/>
      <c r="X21" s="199"/>
      <c r="Y21" s="199"/>
      <c r="Z21" s="200"/>
      <c r="AA21" s="1"/>
    </row>
    <row r="22" spans="1:27" s="1" customFormat="1" ht="18.75" x14ac:dyDescent="0.2">
      <c r="A22" s="14">
        <f>S16+1</f>
        <v>45970</v>
      </c>
      <c r="B22" s="15"/>
      <c r="C22" s="12">
        <f>A22+1</f>
        <v>45971</v>
      </c>
      <c r="D22" s="13"/>
      <c r="E22" s="12">
        <f>C22+1</f>
        <v>45972</v>
      </c>
      <c r="F22" s="13"/>
      <c r="G22" s="12">
        <f>E22+1</f>
        <v>45973</v>
      </c>
      <c r="H22" s="13"/>
      <c r="I22" s="12">
        <f>G22+1</f>
        <v>45974</v>
      </c>
      <c r="J22" s="13"/>
      <c r="K22" s="190">
        <f>I22+1</f>
        <v>45975</v>
      </c>
      <c r="L22" s="191"/>
      <c r="M22" s="192"/>
      <c r="N22" s="192"/>
      <c r="O22" s="192"/>
      <c r="P22" s="192"/>
      <c r="Q22" s="192"/>
      <c r="R22" s="193"/>
      <c r="S22" s="194">
        <f>K22+1</f>
        <v>45976</v>
      </c>
      <c r="T22" s="195"/>
      <c r="U22" s="196"/>
      <c r="V22" s="196"/>
      <c r="W22" s="196"/>
      <c r="X22" s="196"/>
      <c r="Y22" s="196"/>
      <c r="Z22" s="197"/>
    </row>
    <row r="23" spans="1:27" s="1" customFormat="1" x14ac:dyDescent="0.2">
      <c r="A23" s="185"/>
      <c r="B23" s="186"/>
      <c r="C23" s="188"/>
      <c r="D23" s="189"/>
      <c r="E23" s="188"/>
      <c r="F23" s="189"/>
      <c r="G23" s="188"/>
      <c r="H23" s="189"/>
      <c r="I23" s="188"/>
      <c r="J23" s="189"/>
      <c r="K23" s="188"/>
      <c r="L23" s="93"/>
      <c r="M23" s="93"/>
      <c r="N23" s="93"/>
      <c r="O23" s="93"/>
      <c r="P23" s="93"/>
      <c r="Q23" s="93"/>
      <c r="R23" s="189"/>
      <c r="S23" s="185"/>
      <c r="T23" s="186"/>
      <c r="U23" s="186"/>
      <c r="V23" s="186"/>
      <c r="W23" s="186"/>
      <c r="X23" s="186"/>
      <c r="Y23" s="186"/>
      <c r="Z23" s="187"/>
    </row>
    <row r="24" spans="1:27" s="1" customFormat="1" x14ac:dyDescent="0.2">
      <c r="A24" s="185"/>
      <c r="B24" s="186"/>
      <c r="C24" s="188"/>
      <c r="D24" s="189"/>
      <c r="E24" s="188"/>
      <c r="F24" s="189"/>
      <c r="G24" s="188"/>
      <c r="H24" s="189"/>
      <c r="I24" s="188"/>
      <c r="J24" s="189"/>
      <c r="K24" s="188"/>
      <c r="L24" s="93"/>
      <c r="M24" s="93"/>
      <c r="N24" s="93"/>
      <c r="O24" s="93"/>
      <c r="P24" s="93"/>
      <c r="Q24" s="93"/>
      <c r="R24" s="189"/>
      <c r="S24" s="185"/>
      <c r="T24" s="186"/>
      <c r="U24" s="186"/>
      <c r="V24" s="186"/>
      <c r="W24" s="186"/>
      <c r="X24" s="186"/>
      <c r="Y24" s="186"/>
      <c r="Z24" s="187"/>
    </row>
    <row r="25" spans="1:27" s="1" customFormat="1" x14ac:dyDescent="0.2">
      <c r="A25" s="185"/>
      <c r="B25" s="186"/>
      <c r="C25" s="188"/>
      <c r="D25" s="189"/>
      <c r="E25" s="188"/>
      <c r="F25" s="189"/>
      <c r="G25" s="188"/>
      <c r="H25" s="189"/>
      <c r="I25" s="188"/>
      <c r="J25" s="189"/>
      <c r="K25" s="188"/>
      <c r="L25" s="93"/>
      <c r="M25" s="93"/>
      <c r="N25" s="93"/>
      <c r="O25" s="93"/>
      <c r="P25" s="93"/>
      <c r="Q25" s="93"/>
      <c r="R25" s="189"/>
      <c r="S25" s="185"/>
      <c r="T25" s="186"/>
      <c r="U25" s="186"/>
      <c r="V25" s="186"/>
      <c r="W25" s="186"/>
      <c r="X25" s="186"/>
      <c r="Y25" s="186"/>
      <c r="Z25" s="187"/>
    </row>
    <row r="26" spans="1:27" s="1" customFormat="1" x14ac:dyDescent="0.2">
      <c r="A26" s="185"/>
      <c r="B26" s="186"/>
      <c r="C26" s="188"/>
      <c r="D26" s="189"/>
      <c r="E26" s="188"/>
      <c r="F26" s="189"/>
      <c r="G26" s="188"/>
      <c r="H26" s="189"/>
      <c r="I26" s="188"/>
      <c r="J26" s="189"/>
      <c r="K26" s="188"/>
      <c r="L26" s="93"/>
      <c r="M26" s="93"/>
      <c r="N26" s="93"/>
      <c r="O26" s="93"/>
      <c r="P26" s="93"/>
      <c r="Q26" s="93"/>
      <c r="R26" s="189"/>
      <c r="S26" s="185"/>
      <c r="T26" s="186"/>
      <c r="U26" s="186"/>
      <c r="V26" s="186"/>
      <c r="W26" s="186"/>
      <c r="X26" s="186"/>
      <c r="Y26" s="186"/>
      <c r="Z26" s="187"/>
    </row>
    <row r="27" spans="1:27" s="2" customFormat="1" x14ac:dyDescent="0.2">
      <c r="A27" s="198"/>
      <c r="B27" s="199"/>
      <c r="C27" s="201"/>
      <c r="D27" s="202"/>
      <c r="E27" s="201"/>
      <c r="F27" s="202"/>
      <c r="G27" s="201"/>
      <c r="H27" s="202"/>
      <c r="I27" s="201"/>
      <c r="J27" s="202"/>
      <c r="K27" s="201"/>
      <c r="L27" s="203"/>
      <c r="M27" s="203"/>
      <c r="N27" s="203"/>
      <c r="O27" s="203"/>
      <c r="P27" s="203"/>
      <c r="Q27" s="203"/>
      <c r="R27" s="202"/>
      <c r="S27" s="198"/>
      <c r="T27" s="199"/>
      <c r="U27" s="199"/>
      <c r="V27" s="199"/>
      <c r="W27" s="199"/>
      <c r="X27" s="199"/>
      <c r="Y27" s="199"/>
      <c r="Z27" s="200"/>
      <c r="AA27" s="1"/>
    </row>
    <row r="28" spans="1:27" s="1" customFormat="1" ht="18.75" x14ac:dyDescent="0.2">
      <c r="A28" s="14">
        <f>S22+1</f>
        <v>45977</v>
      </c>
      <c r="B28" s="15"/>
      <c r="C28" s="12">
        <f>A28+1</f>
        <v>45978</v>
      </c>
      <c r="D28" s="13"/>
      <c r="E28" s="12">
        <f>C28+1</f>
        <v>45979</v>
      </c>
      <c r="F28" s="13"/>
      <c r="G28" s="12">
        <f>E28+1</f>
        <v>45980</v>
      </c>
      <c r="H28" s="13"/>
      <c r="I28" s="12">
        <f>G28+1</f>
        <v>45981</v>
      </c>
      <c r="J28" s="13"/>
      <c r="K28" s="190">
        <f>I28+1</f>
        <v>45982</v>
      </c>
      <c r="L28" s="191"/>
      <c r="M28" s="192"/>
      <c r="N28" s="192"/>
      <c r="O28" s="192"/>
      <c r="P28" s="192"/>
      <c r="Q28" s="192"/>
      <c r="R28" s="193"/>
      <c r="S28" s="194">
        <f>K28+1</f>
        <v>45983</v>
      </c>
      <c r="T28" s="195"/>
      <c r="U28" s="196"/>
      <c r="V28" s="196"/>
      <c r="W28" s="196"/>
      <c r="X28" s="196"/>
      <c r="Y28" s="196"/>
      <c r="Z28" s="197"/>
    </row>
    <row r="29" spans="1:27" s="1" customFormat="1" x14ac:dyDescent="0.2">
      <c r="A29" s="185"/>
      <c r="B29" s="186"/>
      <c r="C29" s="188"/>
      <c r="D29" s="189"/>
      <c r="E29" s="188"/>
      <c r="F29" s="189"/>
      <c r="G29" s="188"/>
      <c r="H29" s="189"/>
      <c r="I29" s="188"/>
      <c r="J29" s="189"/>
      <c r="K29" s="188"/>
      <c r="L29" s="93"/>
      <c r="M29" s="93"/>
      <c r="N29" s="93"/>
      <c r="O29" s="93"/>
      <c r="P29" s="93"/>
      <c r="Q29" s="93"/>
      <c r="R29" s="189"/>
      <c r="S29" s="185"/>
      <c r="T29" s="186"/>
      <c r="U29" s="186"/>
      <c r="V29" s="186"/>
      <c r="W29" s="186"/>
      <c r="X29" s="186"/>
      <c r="Y29" s="186"/>
      <c r="Z29" s="187"/>
    </row>
    <row r="30" spans="1:27" s="1" customFormat="1" x14ac:dyDescent="0.2">
      <c r="A30" s="185"/>
      <c r="B30" s="186"/>
      <c r="C30" s="188"/>
      <c r="D30" s="189"/>
      <c r="E30" s="188"/>
      <c r="F30" s="189"/>
      <c r="G30" s="188"/>
      <c r="H30" s="189"/>
      <c r="I30" s="188"/>
      <c r="J30" s="189"/>
      <c r="K30" s="188"/>
      <c r="L30" s="93"/>
      <c r="M30" s="93"/>
      <c r="N30" s="93"/>
      <c r="O30" s="93"/>
      <c r="P30" s="93"/>
      <c r="Q30" s="93"/>
      <c r="R30" s="189"/>
      <c r="S30" s="185"/>
      <c r="T30" s="186"/>
      <c r="U30" s="186"/>
      <c r="V30" s="186"/>
      <c r="W30" s="186"/>
      <c r="X30" s="186"/>
      <c r="Y30" s="186"/>
      <c r="Z30" s="187"/>
    </row>
    <row r="31" spans="1:27" s="1" customFormat="1" x14ac:dyDescent="0.2">
      <c r="A31" s="185"/>
      <c r="B31" s="186"/>
      <c r="C31" s="188"/>
      <c r="D31" s="189"/>
      <c r="E31" s="188"/>
      <c r="F31" s="189"/>
      <c r="G31" s="188"/>
      <c r="H31" s="189"/>
      <c r="I31" s="188"/>
      <c r="J31" s="189"/>
      <c r="K31" s="188"/>
      <c r="L31" s="93"/>
      <c r="M31" s="93"/>
      <c r="N31" s="93"/>
      <c r="O31" s="93"/>
      <c r="P31" s="93"/>
      <c r="Q31" s="93"/>
      <c r="R31" s="189"/>
      <c r="S31" s="185"/>
      <c r="T31" s="186"/>
      <c r="U31" s="186"/>
      <c r="V31" s="186"/>
      <c r="W31" s="186"/>
      <c r="X31" s="186"/>
      <c r="Y31" s="186"/>
      <c r="Z31" s="187"/>
    </row>
    <row r="32" spans="1:27" s="1" customFormat="1" x14ac:dyDescent="0.2">
      <c r="A32" s="185"/>
      <c r="B32" s="186"/>
      <c r="C32" s="188"/>
      <c r="D32" s="189"/>
      <c r="E32" s="188"/>
      <c r="F32" s="189"/>
      <c r="G32" s="188"/>
      <c r="H32" s="189"/>
      <c r="I32" s="188"/>
      <c r="J32" s="189"/>
      <c r="K32" s="188"/>
      <c r="L32" s="93"/>
      <c r="M32" s="93"/>
      <c r="N32" s="93"/>
      <c r="O32" s="93"/>
      <c r="P32" s="93"/>
      <c r="Q32" s="93"/>
      <c r="R32" s="189"/>
      <c r="S32" s="185"/>
      <c r="T32" s="186"/>
      <c r="U32" s="186"/>
      <c r="V32" s="186"/>
      <c r="W32" s="186"/>
      <c r="X32" s="186"/>
      <c r="Y32" s="186"/>
      <c r="Z32" s="187"/>
    </row>
    <row r="33" spans="1:27" s="2" customFormat="1" x14ac:dyDescent="0.2">
      <c r="A33" s="198"/>
      <c r="B33" s="199"/>
      <c r="C33" s="201"/>
      <c r="D33" s="202"/>
      <c r="E33" s="201"/>
      <c r="F33" s="202"/>
      <c r="G33" s="201"/>
      <c r="H33" s="202"/>
      <c r="I33" s="201"/>
      <c r="J33" s="202"/>
      <c r="K33" s="201"/>
      <c r="L33" s="203"/>
      <c r="M33" s="203"/>
      <c r="N33" s="203"/>
      <c r="O33" s="203"/>
      <c r="P33" s="203"/>
      <c r="Q33" s="203"/>
      <c r="R33" s="202"/>
      <c r="S33" s="198"/>
      <c r="T33" s="199"/>
      <c r="U33" s="199"/>
      <c r="V33" s="199"/>
      <c r="W33" s="199"/>
      <c r="X33" s="199"/>
      <c r="Y33" s="199"/>
      <c r="Z33" s="200"/>
      <c r="AA33" s="1"/>
    </row>
    <row r="34" spans="1:27" s="1" customFormat="1" ht="18.75" x14ac:dyDescent="0.2">
      <c r="A34" s="14">
        <f>S28+1</f>
        <v>45984</v>
      </c>
      <c r="B34" s="15"/>
      <c r="C34" s="12">
        <f>A34+1</f>
        <v>45985</v>
      </c>
      <c r="D34" s="13"/>
      <c r="E34" s="12">
        <f>C34+1</f>
        <v>45986</v>
      </c>
      <c r="F34" s="13"/>
      <c r="G34" s="12">
        <f>E34+1</f>
        <v>45987</v>
      </c>
      <c r="H34" s="13"/>
      <c r="I34" s="12">
        <f>G34+1</f>
        <v>45988</v>
      </c>
      <c r="J34" s="13"/>
      <c r="K34" s="190">
        <f>I34+1</f>
        <v>45989</v>
      </c>
      <c r="L34" s="191"/>
      <c r="M34" s="192"/>
      <c r="N34" s="192"/>
      <c r="O34" s="192"/>
      <c r="P34" s="192"/>
      <c r="Q34" s="192"/>
      <c r="R34" s="193"/>
      <c r="S34" s="194">
        <f>K34+1</f>
        <v>45990</v>
      </c>
      <c r="T34" s="195"/>
      <c r="U34" s="196"/>
      <c r="V34" s="196"/>
      <c r="W34" s="196"/>
      <c r="X34" s="196"/>
      <c r="Y34" s="196"/>
      <c r="Z34" s="197"/>
    </row>
    <row r="35" spans="1:27" s="1" customFormat="1" x14ac:dyDescent="0.2">
      <c r="A35" s="185"/>
      <c r="B35" s="186"/>
      <c r="C35" s="188"/>
      <c r="D35" s="189"/>
      <c r="E35" s="188"/>
      <c r="F35" s="189"/>
      <c r="G35" s="188"/>
      <c r="H35" s="189"/>
      <c r="I35" s="188"/>
      <c r="J35" s="189"/>
      <c r="K35" s="188"/>
      <c r="L35" s="93"/>
      <c r="M35" s="93"/>
      <c r="N35" s="93"/>
      <c r="O35" s="93"/>
      <c r="P35" s="93"/>
      <c r="Q35" s="93"/>
      <c r="R35" s="189"/>
      <c r="S35" s="185"/>
      <c r="T35" s="186"/>
      <c r="U35" s="186"/>
      <c r="V35" s="186"/>
      <c r="W35" s="186"/>
      <c r="X35" s="186"/>
      <c r="Y35" s="186"/>
      <c r="Z35" s="187"/>
    </row>
    <row r="36" spans="1:27" s="1" customFormat="1" x14ac:dyDescent="0.2">
      <c r="A36" s="185"/>
      <c r="B36" s="186"/>
      <c r="C36" s="188"/>
      <c r="D36" s="189"/>
      <c r="E36" s="188"/>
      <c r="F36" s="189"/>
      <c r="G36" s="188"/>
      <c r="H36" s="189"/>
      <c r="I36" s="188"/>
      <c r="J36" s="189"/>
      <c r="K36" s="188"/>
      <c r="L36" s="93"/>
      <c r="M36" s="93"/>
      <c r="N36" s="93"/>
      <c r="O36" s="93"/>
      <c r="P36" s="93"/>
      <c r="Q36" s="93"/>
      <c r="R36" s="189"/>
      <c r="S36" s="185"/>
      <c r="T36" s="186"/>
      <c r="U36" s="186"/>
      <c r="V36" s="186"/>
      <c r="W36" s="186"/>
      <c r="X36" s="186"/>
      <c r="Y36" s="186"/>
      <c r="Z36" s="187"/>
    </row>
    <row r="37" spans="1:27" s="1" customFormat="1" x14ac:dyDescent="0.2">
      <c r="A37" s="185"/>
      <c r="B37" s="186"/>
      <c r="C37" s="188"/>
      <c r="D37" s="189"/>
      <c r="E37" s="188"/>
      <c r="F37" s="189"/>
      <c r="G37" s="188"/>
      <c r="H37" s="189"/>
      <c r="I37" s="188"/>
      <c r="J37" s="189"/>
      <c r="K37" s="188"/>
      <c r="L37" s="93"/>
      <c r="M37" s="93"/>
      <c r="N37" s="93"/>
      <c r="O37" s="93"/>
      <c r="P37" s="93"/>
      <c r="Q37" s="93"/>
      <c r="R37" s="189"/>
      <c r="S37" s="185"/>
      <c r="T37" s="186"/>
      <c r="U37" s="186"/>
      <c r="V37" s="186"/>
      <c r="W37" s="186"/>
      <c r="X37" s="186"/>
      <c r="Y37" s="186"/>
      <c r="Z37" s="187"/>
    </row>
    <row r="38" spans="1:27" s="1" customFormat="1" x14ac:dyDescent="0.2">
      <c r="A38" s="185"/>
      <c r="B38" s="186"/>
      <c r="C38" s="188"/>
      <c r="D38" s="189"/>
      <c r="E38" s="188"/>
      <c r="F38" s="189"/>
      <c r="G38" s="188"/>
      <c r="H38" s="189"/>
      <c r="I38" s="188"/>
      <c r="J38" s="189"/>
      <c r="K38" s="188"/>
      <c r="L38" s="93"/>
      <c r="M38" s="93"/>
      <c r="N38" s="93"/>
      <c r="O38" s="93"/>
      <c r="P38" s="93"/>
      <c r="Q38" s="93"/>
      <c r="R38" s="189"/>
      <c r="S38" s="185"/>
      <c r="T38" s="186"/>
      <c r="U38" s="186"/>
      <c r="V38" s="186"/>
      <c r="W38" s="186"/>
      <c r="X38" s="186"/>
      <c r="Y38" s="186"/>
      <c r="Z38" s="187"/>
    </row>
    <row r="39" spans="1:27" s="2" customFormat="1" x14ac:dyDescent="0.2">
      <c r="A39" s="198"/>
      <c r="B39" s="199"/>
      <c r="C39" s="201"/>
      <c r="D39" s="202"/>
      <c r="E39" s="201"/>
      <c r="F39" s="202"/>
      <c r="G39" s="201"/>
      <c r="H39" s="202"/>
      <c r="I39" s="201"/>
      <c r="J39" s="202"/>
      <c r="K39" s="201"/>
      <c r="L39" s="203"/>
      <c r="M39" s="203"/>
      <c r="N39" s="203"/>
      <c r="O39" s="203"/>
      <c r="P39" s="203"/>
      <c r="Q39" s="203"/>
      <c r="R39" s="202"/>
      <c r="S39" s="198"/>
      <c r="T39" s="199"/>
      <c r="U39" s="199"/>
      <c r="V39" s="199"/>
      <c r="W39" s="199"/>
      <c r="X39" s="199"/>
      <c r="Y39" s="199"/>
      <c r="Z39" s="200"/>
      <c r="AA39" s="1"/>
    </row>
    <row r="40" spans="1:27" ht="18.75" x14ac:dyDescent="0.2">
      <c r="A40" s="14">
        <f>S34+1</f>
        <v>45991</v>
      </c>
      <c r="B40" s="15"/>
      <c r="C40" s="12">
        <f>A40+1</f>
        <v>45992</v>
      </c>
      <c r="D40" s="13"/>
      <c r="E40" s="16" t="s">
        <v>27</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185"/>
      <c r="B41" s="186"/>
      <c r="C41" s="188"/>
      <c r="D41" s="189"/>
      <c r="E41" s="18"/>
      <c r="F41" s="6"/>
      <c r="G41" s="6"/>
      <c r="H41" s="6"/>
      <c r="I41" s="6"/>
      <c r="J41" s="6"/>
      <c r="K41" s="6"/>
      <c r="L41" s="6"/>
      <c r="M41" s="6"/>
      <c r="N41" s="6"/>
      <c r="O41" s="6"/>
      <c r="P41" s="6"/>
      <c r="Q41" s="6"/>
      <c r="R41" s="6"/>
      <c r="S41" s="6"/>
      <c r="T41" s="6"/>
      <c r="U41" s="6"/>
      <c r="V41" s="6"/>
      <c r="W41" s="6"/>
      <c r="X41" s="6"/>
      <c r="Y41" s="6"/>
      <c r="Z41" s="8"/>
    </row>
    <row r="42" spans="1:27" x14ac:dyDescent="0.2">
      <c r="A42" s="185"/>
      <c r="B42" s="186"/>
      <c r="C42" s="188"/>
      <c r="D42" s="189"/>
      <c r="E42" s="18"/>
      <c r="F42" s="6"/>
      <c r="G42" s="6"/>
      <c r="H42" s="6"/>
      <c r="I42" s="6"/>
      <c r="J42" s="6"/>
      <c r="K42" s="6"/>
      <c r="L42" s="6"/>
      <c r="M42" s="6"/>
      <c r="N42" s="6"/>
      <c r="O42" s="6"/>
      <c r="P42" s="6"/>
      <c r="Q42" s="6"/>
      <c r="R42" s="6"/>
      <c r="S42" s="6"/>
      <c r="T42" s="6"/>
      <c r="U42" s="6"/>
      <c r="V42" s="6"/>
      <c r="W42" s="6"/>
      <c r="X42" s="6"/>
      <c r="Y42" s="6"/>
      <c r="Z42" s="7"/>
    </row>
    <row r="43" spans="1:27" x14ac:dyDescent="0.2">
      <c r="A43" s="185"/>
      <c r="B43" s="186"/>
      <c r="C43" s="188"/>
      <c r="D43" s="189"/>
      <c r="E43" s="18"/>
      <c r="F43" s="6"/>
      <c r="G43" s="6"/>
      <c r="H43" s="6"/>
      <c r="I43" s="6"/>
      <c r="J43" s="6"/>
      <c r="K43" s="6"/>
      <c r="L43" s="6"/>
      <c r="M43" s="6"/>
      <c r="N43" s="6"/>
      <c r="O43" s="6"/>
      <c r="P43" s="6"/>
      <c r="Q43" s="6"/>
      <c r="R43" s="6"/>
      <c r="S43" s="6"/>
      <c r="T43" s="6"/>
      <c r="U43" s="6"/>
      <c r="V43" s="6"/>
      <c r="W43" s="6"/>
      <c r="X43" s="6"/>
      <c r="Y43" s="6"/>
      <c r="Z43" s="7"/>
    </row>
    <row r="44" spans="1:27" x14ac:dyDescent="0.2">
      <c r="A44" s="185"/>
      <c r="B44" s="186"/>
      <c r="C44" s="188"/>
      <c r="D44" s="189"/>
      <c r="E44" s="18"/>
      <c r="F44" s="6"/>
      <c r="G44" s="6"/>
      <c r="H44" s="6"/>
      <c r="I44" s="6"/>
      <c r="J44" s="6"/>
      <c r="K44" s="204" t="s">
        <v>28</v>
      </c>
      <c r="L44" s="204"/>
      <c r="M44" s="204"/>
      <c r="N44" s="204"/>
      <c r="O44" s="204"/>
      <c r="P44" s="204"/>
      <c r="Q44" s="204"/>
      <c r="R44" s="204"/>
      <c r="S44" s="204"/>
      <c r="T44" s="204"/>
      <c r="U44" s="204"/>
      <c r="V44" s="204"/>
      <c r="W44" s="204"/>
      <c r="X44" s="204"/>
      <c r="Y44" s="204"/>
      <c r="Z44" s="205"/>
    </row>
    <row r="45" spans="1:27" s="1" customFormat="1" x14ac:dyDescent="0.2">
      <c r="A45" s="198"/>
      <c r="B45" s="199"/>
      <c r="C45" s="201"/>
      <c r="D45" s="202"/>
      <c r="E45" s="19"/>
      <c r="F45" s="20"/>
      <c r="G45" s="20"/>
      <c r="H45" s="20"/>
      <c r="I45" s="20"/>
      <c r="J45" s="20"/>
      <c r="K45" s="206" t="s">
        <v>3</v>
      </c>
      <c r="L45" s="206"/>
      <c r="M45" s="206"/>
      <c r="N45" s="206"/>
      <c r="O45" s="206"/>
      <c r="P45" s="206"/>
      <c r="Q45" s="206"/>
      <c r="R45" s="206"/>
      <c r="S45" s="206"/>
      <c r="T45" s="206"/>
      <c r="U45" s="206"/>
      <c r="V45" s="206"/>
      <c r="W45" s="206"/>
      <c r="X45" s="206"/>
      <c r="Y45" s="206"/>
      <c r="Z45" s="20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scale="99"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180">
        <f>DATE('1'!AD16,'1'!AD18+11,1)</f>
        <v>45992</v>
      </c>
      <c r="B1" s="180"/>
      <c r="C1" s="180"/>
      <c r="D1" s="180"/>
      <c r="E1" s="180"/>
      <c r="F1" s="180"/>
      <c r="G1" s="180"/>
      <c r="H1" s="180"/>
      <c r="I1" s="11"/>
      <c r="J1" s="11"/>
      <c r="K1" s="181">
        <f>DATE(YEAR(A1),MONTH(A1)-1,1)</f>
        <v>45962</v>
      </c>
      <c r="L1" s="181"/>
      <c r="M1" s="181"/>
      <c r="N1" s="181"/>
      <c r="O1" s="181"/>
      <c r="P1" s="181"/>
      <c r="Q1" s="181"/>
      <c r="S1" s="181">
        <f>DATE(YEAR(A1),MONTH(A1)+1,1)</f>
        <v>46023</v>
      </c>
      <c r="T1" s="181"/>
      <c r="U1" s="181"/>
      <c r="V1" s="181"/>
      <c r="W1" s="181"/>
      <c r="X1" s="181"/>
      <c r="Y1" s="181"/>
    </row>
    <row r="2" spans="1:27" s="3" customFormat="1" ht="11.25" customHeight="1" x14ac:dyDescent="0.2">
      <c r="A2" s="180"/>
      <c r="B2" s="180"/>
      <c r="C2" s="180"/>
      <c r="D2" s="180"/>
      <c r="E2" s="180"/>
      <c r="F2" s="180"/>
      <c r="G2" s="180"/>
      <c r="H2" s="180"/>
      <c r="I2" s="11"/>
      <c r="J2" s="11"/>
      <c r="K2" s="44" t="str">
        <f>INDEX({"S";"M";"T";"W";"T";"F";"S"},1+MOD(start_day+1-2,7))</f>
        <v>S</v>
      </c>
      <c r="L2" s="44" t="str">
        <f>INDEX({"S";"M";"T";"W";"T";"F";"S"},1+MOD(start_day+2-2,7))</f>
        <v>M</v>
      </c>
      <c r="M2" s="44" t="str">
        <f>INDEX({"S";"M";"T";"W";"T";"F";"S"},1+MOD(start_day+3-2,7))</f>
        <v>T</v>
      </c>
      <c r="N2" s="44" t="str">
        <f>INDEX({"S";"M";"T";"W";"T";"F";"S"},1+MOD(start_day+4-2,7))</f>
        <v>W</v>
      </c>
      <c r="O2" s="44" t="str">
        <f>INDEX({"S";"M";"T";"W";"T";"F";"S"},1+MOD(start_day+5-2,7))</f>
        <v>T</v>
      </c>
      <c r="P2" s="44" t="str">
        <f>INDEX({"S";"M";"T";"W";"T";"F";"S"},1+MOD(start_day+6-2,7))</f>
        <v>F</v>
      </c>
      <c r="Q2" s="44" t="str">
        <f>INDEX({"S";"M";"T";"W";"T";"F";"S"},1+MOD(start_day+7-2,7))</f>
        <v>S</v>
      </c>
      <c r="S2" s="44" t="str">
        <f>INDEX({"S";"M";"T";"W";"T";"F";"S"},1+MOD(start_day+1-2,7))</f>
        <v>S</v>
      </c>
      <c r="T2" s="44" t="str">
        <f>INDEX({"S";"M";"T";"W";"T";"F";"S"},1+MOD(start_day+2-2,7))</f>
        <v>M</v>
      </c>
      <c r="U2" s="44" t="str">
        <f>INDEX({"S";"M";"T";"W";"T";"F";"S"},1+MOD(start_day+3-2,7))</f>
        <v>T</v>
      </c>
      <c r="V2" s="44" t="str">
        <f>INDEX({"S";"M";"T";"W";"T";"F";"S"},1+MOD(start_day+4-2,7))</f>
        <v>W</v>
      </c>
      <c r="W2" s="44" t="str">
        <f>INDEX({"S";"M";"T";"W";"T";"F";"S"},1+MOD(start_day+5-2,7))</f>
        <v>T</v>
      </c>
      <c r="X2" s="44" t="str">
        <f>INDEX({"S";"M";"T";"W";"T";"F";"S"},1+MOD(start_day+6-2,7))</f>
        <v>F</v>
      </c>
      <c r="Y2" s="44" t="str">
        <f>INDEX({"S";"M";"T";"W";"T";"F";"S"},1+MOD(start_day+7-2,7))</f>
        <v>S</v>
      </c>
    </row>
    <row r="3" spans="1:27" s="4" customFormat="1" ht="9" customHeight="1" x14ac:dyDescent="0.2">
      <c r="A3" s="180"/>
      <c r="B3" s="180"/>
      <c r="C3" s="180"/>
      <c r="D3" s="180"/>
      <c r="E3" s="180"/>
      <c r="F3" s="180"/>
      <c r="G3" s="180"/>
      <c r="H3" s="180"/>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45962</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46023</v>
      </c>
      <c r="X3" s="21">
        <f t="shared" si="1"/>
        <v>46024</v>
      </c>
      <c r="Y3" s="21">
        <f t="shared" si="1"/>
        <v>46025</v>
      </c>
    </row>
    <row r="4" spans="1:27" s="4" customFormat="1" ht="9" customHeight="1" x14ac:dyDescent="0.2">
      <c r="A4" s="180"/>
      <c r="B4" s="180"/>
      <c r="C4" s="180"/>
      <c r="D4" s="180"/>
      <c r="E4" s="180"/>
      <c r="F4" s="180"/>
      <c r="G4" s="180"/>
      <c r="H4" s="180"/>
      <c r="I4" s="11"/>
      <c r="J4" s="11"/>
      <c r="K4" s="21">
        <f t="shared" si="0"/>
        <v>45963</v>
      </c>
      <c r="L4" s="21">
        <f t="shared" si="0"/>
        <v>45964</v>
      </c>
      <c r="M4" s="21">
        <f t="shared" si="0"/>
        <v>45965</v>
      </c>
      <c r="N4" s="21">
        <f t="shared" si="0"/>
        <v>45966</v>
      </c>
      <c r="O4" s="21">
        <f t="shared" si="0"/>
        <v>45967</v>
      </c>
      <c r="P4" s="21">
        <f t="shared" si="0"/>
        <v>45968</v>
      </c>
      <c r="Q4" s="21">
        <f t="shared" si="0"/>
        <v>45969</v>
      </c>
      <c r="R4" s="3"/>
      <c r="S4" s="21">
        <f t="shared" si="1"/>
        <v>46026</v>
      </c>
      <c r="T4" s="21">
        <f t="shared" si="1"/>
        <v>46027</v>
      </c>
      <c r="U4" s="21">
        <f t="shared" si="1"/>
        <v>46028</v>
      </c>
      <c r="V4" s="21">
        <f t="shared" si="1"/>
        <v>46029</v>
      </c>
      <c r="W4" s="21">
        <f t="shared" si="1"/>
        <v>46030</v>
      </c>
      <c r="X4" s="21">
        <f t="shared" si="1"/>
        <v>46031</v>
      </c>
      <c r="Y4" s="21">
        <f t="shared" si="1"/>
        <v>46032</v>
      </c>
    </row>
    <row r="5" spans="1:27" s="4" customFormat="1" ht="9" customHeight="1" x14ac:dyDescent="0.2">
      <c r="A5" s="180"/>
      <c r="B5" s="180"/>
      <c r="C5" s="180"/>
      <c r="D5" s="180"/>
      <c r="E5" s="180"/>
      <c r="F5" s="180"/>
      <c r="G5" s="180"/>
      <c r="H5" s="180"/>
      <c r="I5" s="11"/>
      <c r="J5" s="11"/>
      <c r="K5" s="21">
        <f t="shared" si="0"/>
        <v>45970</v>
      </c>
      <c r="L5" s="21">
        <f t="shared" si="0"/>
        <v>45971</v>
      </c>
      <c r="M5" s="21">
        <f t="shared" si="0"/>
        <v>45972</v>
      </c>
      <c r="N5" s="21">
        <f t="shared" si="0"/>
        <v>45973</v>
      </c>
      <c r="O5" s="21">
        <f t="shared" si="0"/>
        <v>45974</v>
      </c>
      <c r="P5" s="21">
        <f t="shared" si="0"/>
        <v>45975</v>
      </c>
      <c r="Q5" s="21">
        <f t="shared" si="0"/>
        <v>45976</v>
      </c>
      <c r="R5" s="3"/>
      <c r="S5" s="21">
        <f t="shared" si="1"/>
        <v>46033</v>
      </c>
      <c r="T5" s="21">
        <f t="shared" si="1"/>
        <v>46034</v>
      </c>
      <c r="U5" s="21">
        <f t="shared" si="1"/>
        <v>46035</v>
      </c>
      <c r="V5" s="21">
        <f t="shared" si="1"/>
        <v>46036</v>
      </c>
      <c r="W5" s="21">
        <f t="shared" si="1"/>
        <v>46037</v>
      </c>
      <c r="X5" s="21">
        <f t="shared" si="1"/>
        <v>46038</v>
      </c>
      <c r="Y5" s="21">
        <f t="shared" si="1"/>
        <v>46039</v>
      </c>
    </row>
    <row r="6" spans="1:27" s="4" customFormat="1" ht="9" customHeight="1" x14ac:dyDescent="0.2">
      <c r="A6" s="180"/>
      <c r="B6" s="180"/>
      <c r="C6" s="180"/>
      <c r="D6" s="180"/>
      <c r="E6" s="180"/>
      <c r="F6" s="180"/>
      <c r="G6" s="180"/>
      <c r="H6" s="180"/>
      <c r="I6" s="11"/>
      <c r="J6" s="11"/>
      <c r="K6" s="21">
        <f t="shared" si="0"/>
        <v>45977</v>
      </c>
      <c r="L6" s="21">
        <f t="shared" si="0"/>
        <v>45978</v>
      </c>
      <c r="M6" s="21">
        <f t="shared" si="0"/>
        <v>45979</v>
      </c>
      <c r="N6" s="21">
        <f t="shared" si="0"/>
        <v>45980</v>
      </c>
      <c r="O6" s="21">
        <f t="shared" si="0"/>
        <v>45981</v>
      </c>
      <c r="P6" s="21">
        <f t="shared" si="0"/>
        <v>45982</v>
      </c>
      <c r="Q6" s="21">
        <f t="shared" si="0"/>
        <v>45983</v>
      </c>
      <c r="R6" s="3"/>
      <c r="S6" s="21">
        <f t="shared" si="1"/>
        <v>46040</v>
      </c>
      <c r="T6" s="21">
        <f t="shared" si="1"/>
        <v>46041</v>
      </c>
      <c r="U6" s="21">
        <f t="shared" si="1"/>
        <v>46042</v>
      </c>
      <c r="V6" s="21">
        <f t="shared" si="1"/>
        <v>46043</v>
      </c>
      <c r="W6" s="21">
        <f t="shared" si="1"/>
        <v>46044</v>
      </c>
      <c r="X6" s="21">
        <f t="shared" si="1"/>
        <v>46045</v>
      </c>
      <c r="Y6" s="21">
        <f t="shared" si="1"/>
        <v>46046</v>
      </c>
    </row>
    <row r="7" spans="1:27" s="4" customFormat="1" ht="9" customHeight="1" x14ac:dyDescent="0.2">
      <c r="A7" s="180"/>
      <c r="B7" s="180"/>
      <c r="C7" s="180"/>
      <c r="D7" s="180"/>
      <c r="E7" s="180"/>
      <c r="F7" s="180"/>
      <c r="G7" s="180"/>
      <c r="H7" s="180"/>
      <c r="I7" s="11"/>
      <c r="J7" s="11"/>
      <c r="K7" s="21">
        <f t="shared" si="0"/>
        <v>45984</v>
      </c>
      <c r="L7" s="21">
        <f t="shared" si="0"/>
        <v>45985</v>
      </c>
      <c r="M7" s="21">
        <f t="shared" si="0"/>
        <v>45986</v>
      </c>
      <c r="N7" s="21">
        <f t="shared" si="0"/>
        <v>45987</v>
      </c>
      <c r="O7" s="21">
        <f t="shared" si="0"/>
        <v>45988</v>
      </c>
      <c r="P7" s="21">
        <f t="shared" si="0"/>
        <v>45989</v>
      </c>
      <c r="Q7" s="21">
        <f t="shared" si="0"/>
        <v>45990</v>
      </c>
      <c r="R7" s="3"/>
      <c r="S7" s="21">
        <f t="shared" si="1"/>
        <v>46047</v>
      </c>
      <c r="T7" s="21">
        <f t="shared" si="1"/>
        <v>46048</v>
      </c>
      <c r="U7" s="21">
        <f t="shared" si="1"/>
        <v>46049</v>
      </c>
      <c r="V7" s="21">
        <f t="shared" si="1"/>
        <v>46050</v>
      </c>
      <c r="W7" s="21">
        <f t="shared" si="1"/>
        <v>46051</v>
      </c>
      <c r="X7" s="21">
        <f t="shared" si="1"/>
        <v>46052</v>
      </c>
      <c r="Y7" s="21">
        <f t="shared" si="1"/>
        <v>46053</v>
      </c>
    </row>
    <row r="8" spans="1:27" s="5" customFormat="1" ht="9" customHeight="1" x14ac:dyDescent="0.2">
      <c r="A8" s="25"/>
      <c r="B8" s="25"/>
      <c r="C8" s="25"/>
      <c r="D8" s="25"/>
      <c r="E8" s="25"/>
      <c r="F8" s="25"/>
      <c r="G8" s="25"/>
      <c r="H8" s="25"/>
      <c r="I8" s="24"/>
      <c r="J8" s="24"/>
      <c r="K8" s="21">
        <f t="shared" si="0"/>
        <v>45991</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182">
        <f>A10</f>
        <v>45991</v>
      </c>
      <c r="B9" s="183"/>
      <c r="C9" s="183">
        <f>C10</f>
        <v>45992</v>
      </c>
      <c r="D9" s="183"/>
      <c r="E9" s="183">
        <f>E10</f>
        <v>45993</v>
      </c>
      <c r="F9" s="183"/>
      <c r="G9" s="183">
        <f>G10</f>
        <v>45994</v>
      </c>
      <c r="H9" s="183"/>
      <c r="I9" s="183">
        <f>I10</f>
        <v>45995</v>
      </c>
      <c r="J9" s="183"/>
      <c r="K9" s="183">
        <f>K10</f>
        <v>45996</v>
      </c>
      <c r="L9" s="183"/>
      <c r="M9" s="183"/>
      <c r="N9" s="183"/>
      <c r="O9" s="183"/>
      <c r="P9" s="183"/>
      <c r="Q9" s="183"/>
      <c r="R9" s="183"/>
      <c r="S9" s="183">
        <f>S10</f>
        <v>45997</v>
      </c>
      <c r="T9" s="183"/>
      <c r="U9" s="183"/>
      <c r="V9" s="183"/>
      <c r="W9" s="183"/>
      <c r="X9" s="183"/>
      <c r="Y9" s="183"/>
      <c r="Z9" s="184"/>
    </row>
    <row r="10" spans="1:27" s="1" customFormat="1" ht="18.75" x14ac:dyDescent="0.2">
      <c r="A10" s="14">
        <f>$A$1-(WEEKDAY($A$1,1)-(start_day-1))-IF((WEEKDAY($A$1,1)-(start_day-1))&lt;=0,7,0)+1</f>
        <v>45991</v>
      </c>
      <c r="B10" s="15"/>
      <c r="C10" s="12">
        <f>A10+1</f>
        <v>45992</v>
      </c>
      <c r="D10" s="13"/>
      <c r="E10" s="12">
        <f>C10+1</f>
        <v>45993</v>
      </c>
      <c r="F10" s="13"/>
      <c r="G10" s="12">
        <f>E10+1</f>
        <v>45994</v>
      </c>
      <c r="H10" s="13"/>
      <c r="I10" s="12">
        <f>G10+1</f>
        <v>45995</v>
      </c>
      <c r="J10" s="13"/>
      <c r="K10" s="190">
        <f>I10+1</f>
        <v>45996</v>
      </c>
      <c r="L10" s="191"/>
      <c r="M10" s="192"/>
      <c r="N10" s="192"/>
      <c r="O10" s="192"/>
      <c r="P10" s="192"/>
      <c r="Q10" s="192"/>
      <c r="R10" s="193"/>
      <c r="S10" s="194">
        <f>K10+1</f>
        <v>45997</v>
      </c>
      <c r="T10" s="195"/>
      <c r="U10" s="196"/>
      <c r="V10" s="196"/>
      <c r="W10" s="196"/>
      <c r="X10" s="196"/>
      <c r="Y10" s="196"/>
      <c r="Z10" s="197"/>
    </row>
    <row r="11" spans="1:27" s="1" customFormat="1" x14ac:dyDescent="0.2">
      <c r="A11" s="185"/>
      <c r="B11" s="186"/>
      <c r="C11" s="188"/>
      <c r="D11" s="189"/>
      <c r="E11" s="188"/>
      <c r="F11" s="189"/>
      <c r="G11" s="188"/>
      <c r="H11" s="189"/>
      <c r="I11" s="188"/>
      <c r="J11" s="189"/>
      <c r="K11" s="188"/>
      <c r="L11" s="93"/>
      <c r="M11" s="93"/>
      <c r="N11" s="93"/>
      <c r="O11" s="93"/>
      <c r="P11" s="93"/>
      <c r="Q11" s="93"/>
      <c r="R11" s="189"/>
      <c r="S11" s="185"/>
      <c r="T11" s="186"/>
      <c r="U11" s="186"/>
      <c r="V11" s="186"/>
      <c r="W11" s="186"/>
      <c r="X11" s="186"/>
      <c r="Y11" s="186"/>
      <c r="Z11" s="187"/>
    </row>
    <row r="12" spans="1:27" s="1" customFormat="1" x14ac:dyDescent="0.2">
      <c r="A12" s="185"/>
      <c r="B12" s="186"/>
      <c r="C12" s="188"/>
      <c r="D12" s="189"/>
      <c r="E12" s="188"/>
      <c r="F12" s="189"/>
      <c r="G12" s="188"/>
      <c r="H12" s="189"/>
      <c r="I12" s="188"/>
      <c r="J12" s="189"/>
      <c r="K12" s="188"/>
      <c r="L12" s="93"/>
      <c r="M12" s="93"/>
      <c r="N12" s="93"/>
      <c r="O12" s="93"/>
      <c r="P12" s="93"/>
      <c r="Q12" s="93"/>
      <c r="R12" s="189"/>
      <c r="S12" s="185"/>
      <c r="T12" s="186"/>
      <c r="U12" s="186"/>
      <c r="V12" s="186"/>
      <c r="W12" s="186"/>
      <c r="X12" s="186"/>
      <c r="Y12" s="186"/>
      <c r="Z12" s="187"/>
    </row>
    <row r="13" spans="1:27" s="1" customFormat="1" x14ac:dyDescent="0.2">
      <c r="A13" s="185"/>
      <c r="B13" s="186"/>
      <c r="C13" s="188"/>
      <c r="D13" s="189"/>
      <c r="E13" s="188"/>
      <c r="F13" s="189"/>
      <c r="G13" s="188"/>
      <c r="H13" s="189"/>
      <c r="I13" s="188"/>
      <c r="J13" s="189"/>
      <c r="K13" s="188"/>
      <c r="L13" s="93"/>
      <c r="M13" s="93"/>
      <c r="N13" s="93"/>
      <c r="O13" s="93"/>
      <c r="P13" s="93"/>
      <c r="Q13" s="93"/>
      <c r="R13" s="189"/>
      <c r="S13" s="185"/>
      <c r="T13" s="186"/>
      <c r="U13" s="186"/>
      <c r="V13" s="186"/>
      <c r="W13" s="186"/>
      <c r="X13" s="186"/>
      <c r="Y13" s="186"/>
      <c r="Z13" s="187"/>
    </row>
    <row r="14" spans="1:27" s="1" customFormat="1" x14ac:dyDescent="0.2">
      <c r="A14" s="185"/>
      <c r="B14" s="186"/>
      <c r="C14" s="188"/>
      <c r="D14" s="189"/>
      <c r="E14" s="188"/>
      <c r="F14" s="189"/>
      <c r="G14" s="188"/>
      <c r="H14" s="189"/>
      <c r="I14" s="188"/>
      <c r="J14" s="189"/>
      <c r="K14" s="188"/>
      <c r="L14" s="93"/>
      <c r="M14" s="93"/>
      <c r="N14" s="93"/>
      <c r="O14" s="93"/>
      <c r="P14" s="93"/>
      <c r="Q14" s="93"/>
      <c r="R14" s="189"/>
      <c r="S14" s="185"/>
      <c r="T14" s="186"/>
      <c r="U14" s="186"/>
      <c r="V14" s="186"/>
      <c r="W14" s="186"/>
      <c r="X14" s="186"/>
      <c r="Y14" s="186"/>
      <c r="Z14" s="187"/>
    </row>
    <row r="15" spans="1:27" s="2" customFormat="1" ht="13.35" customHeight="1" x14ac:dyDescent="0.2">
      <c r="A15" s="198"/>
      <c r="B15" s="199"/>
      <c r="C15" s="201"/>
      <c r="D15" s="202"/>
      <c r="E15" s="201"/>
      <c r="F15" s="202"/>
      <c r="G15" s="201"/>
      <c r="H15" s="202"/>
      <c r="I15" s="201"/>
      <c r="J15" s="202"/>
      <c r="K15" s="201"/>
      <c r="L15" s="203"/>
      <c r="M15" s="203"/>
      <c r="N15" s="203"/>
      <c r="O15" s="203"/>
      <c r="P15" s="203"/>
      <c r="Q15" s="203"/>
      <c r="R15" s="202"/>
      <c r="S15" s="198"/>
      <c r="T15" s="199"/>
      <c r="U15" s="199"/>
      <c r="V15" s="199"/>
      <c r="W15" s="199"/>
      <c r="X15" s="199"/>
      <c r="Y15" s="199"/>
      <c r="Z15" s="200"/>
      <c r="AA15" s="1"/>
    </row>
    <row r="16" spans="1:27" s="1" customFormat="1" ht="18.75" x14ac:dyDescent="0.2">
      <c r="A16" s="14">
        <f>S10+1</f>
        <v>45998</v>
      </c>
      <c r="B16" s="15"/>
      <c r="C16" s="12">
        <f>A16+1</f>
        <v>45999</v>
      </c>
      <c r="D16" s="13"/>
      <c r="E16" s="12">
        <f>C16+1</f>
        <v>46000</v>
      </c>
      <c r="F16" s="13"/>
      <c r="G16" s="12">
        <f>E16+1</f>
        <v>46001</v>
      </c>
      <c r="H16" s="13"/>
      <c r="I16" s="12">
        <f>G16+1</f>
        <v>46002</v>
      </c>
      <c r="J16" s="13"/>
      <c r="K16" s="190">
        <f>I16+1</f>
        <v>46003</v>
      </c>
      <c r="L16" s="191"/>
      <c r="M16" s="192"/>
      <c r="N16" s="192"/>
      <c r="O16" s="192"/>
      <c r="P16" s="192"/>
      <c r="Q16" s="192"/>
      <c r="R16" s="193"/>
      <c r="S16" s="194">
        <f>K16+1</f>
        <v>46004</v>
      </c>
      <c r="T16" s="195"/>
      <c r="U16" s="196"/>
      <c r="V16" s="196"/>
      <c r="W16" s="196"/>
      <c r="X16" s="196"/>
      <c r="Y16" s="196"/>
      <c r="Z16" s="197"/>
    </row>
    <row r="17" spans="1:27" s="1" customFormat="1" x14ac:dyDescent="0.2">
      <c r="A17" s="185"/>
      <c r="B17" s="186"/>
      <c r="C17" s="188"/>
      <c r="D17" s="189"/>
      <c r="E17" s="188"/>
      <c r="F17" s="189"/>
      <c r="G17" s="188"/>
      <c r="H17" s="189"/>
      <c r="I17" s="188"/>
      <c r="J17" s="189"/>
      <c r="K17" s="188"/>
      <c r="L17" s="93"/>
      <c r="M17" s="93"/>
      <c r="N17" s="93"/>
      <c r="O17" s="93"/>
      <c r="P17" s="93"/>
      <c r="Q17" s="93"/>
      <c r="R17" s="189"/>
      <c r="S17" s="185"/>
      <c r="T17" s="186"/>
      <c r="U17" s="186"/>
      <c r="V17" s="186"/>
      <c r="W17" s="186"/>
      <c r="X17" s="186"/>
      <c r="Y17" s="186"/>
      <c r="Z17" s="187"/>
    </row>
    <row r="18" spans="1:27" s="1" customFormat="1" x14ac:dyDescent="0.2">
      <c r="A18" s="185"/>
      <c r="B18" s="186"/>
      <c r="C18" s="188"/>
      <c r="D18" s="189"/>
      <c r="E18" s="188"/>
      <c r="F18" s="189"/>
      <c r="G18" s="188"/>
      <c r="H18" s="189"/>
      <c r="I18" s="188"/>
      <c r="J18" s="189"/>
      <c r="K18" s="188"/>
      <c r="L18" s="93"/>
      <c r="M18" s="93"/>
      <c r="N18" s="93"/>
      <c r="O18" s="93"/>
      <c r="P18" s="93"/>
      <c r="Q18" s="93"/>
      <c r="R18" s="189"/>
      <c r="S18" s="185"/>
      <c r="T18" s="186"/>
      <c r="U18" s="186"/>
      <c r="V18" s="186"/>
      <c r="W18" s="186"/>
      <c r="X18" s="186"/>
      <c r="Y18" s="186"/>
      <c r="Z18" s="187"/>
    </row>
    <row r="19" spans="1:27" s="1" customFormat="1" x14ac:dyDescent="0.2">
      <c r="A19" s="185"/>
      <c r="B19" s="186"/>
      <c r="C19" s="188"/>
      <c r="D19" s="189"/>
      <c r="E19" s="188"/>
      <c r="F19" s="189"/>
      <c r="G19" s="188"/>
      <c r="H19" s="189"/>
      <c r="I19" s="188"/>
      <c r="J19" s="189"/>
      <c r="K19" s="188"/>
      <c r="L19" s="93"/>
      <c r="M19" s="93"/>
      <c r="N19" s="93"/>
      <c r="O19" s="93"/>
      <c r="P19" s="93"/>
      <c r="Q19" s="93"/>
      <c r="R19" s="189"/>
      <c r="S19" s="185"/>
      <c r="T19" s="186"/>
      <c r="U19" s="186"/>
      <c r="V19" s="186"/>
      <c r="W19" s="186"/>
      <c r="X19" s="186"/>
      <c r="Y19" s="186"/>
      <c r="Z19" s="187"/>
    </row>
    <row r="20" spans="1:27" s="1" customFormat="1" x14ac:dyDescent="0.2">
      <c r="A20" s="185"/>
      <c r="B20" s="186"/>
      <c r="C20" s="188"/>
      <c r="D20" s="189"/>
      <c r="E20" s="188"/>
      <c r="F20" s="189"/>
      <c r="G20" s="188"/>
      <c r="H20" s="189"/>
      <c r="I20" s="188"/>
      <c r="J20" s="189"/>
      <c r="K20" s="188"/>
      <c r="L20" s="93"/>
      <c r="M20" s="93"/>
      <c r="N20" s="93"/>
      <c r="O20" s="93"/>
      <c r="P20" s="93"/>
      <c r="Q20" s="93"/>
      <c r="R20" s="189"/>
      <c r="S20" s="185"/>
      <c r="T20" s="186"/>
      <c r="U20" s="186"/>
      <c r="V20" s="186"/>
      <c r="W20" s="186"/>
      <c r="X20" s="186"/>
      <c r="Y20" s="186"/>
      <c r="Z20" s="187"/>
    </row>
    <row r="21" spans="1:27" s="2" customFormat="1" ht="13.35" customHeight="1" x14ac:dyDescent="0.2">
      <c r="A21" s="198"/>
      <c r="B21" s="199"/>
      <c r="C21" s="201"/>
      <c r="D21" s="202"/>
      <c r="E21" s="201"/>
      <c r="F21" s="202"/>
      <c r="G21" s="201"/>
      <c r="H21" s="202"/>
      <c r="I21" s="201"/>
      <c r="J21" s="202"/>
      <c r="K21" s="201"/>
      <c r="L21" s="203"/>
      <c r="M21" s="203"/>
      <c r="N21" s="203"/>
      <c r="O21" s="203"/>
      <c r="P21" s="203"/>
      <c r="Q21" s="203"/>
      <c r="R21" s="202"/>
      <c r="S21" s="198"/>
      <c r="T21" s="199"/>
      <c r="U21" s="199"/>
      <c r="V21" s="199"/>
      <c r="W21" s="199"/>
      <c r="X21" s="199"/>
      <c r="Y21" s="199"/>
      <c r="Z21" s="200"/>
      <c r="AA21" s="1"/>
    </row>
    <row r="22" spans="1:27" s="1" customFormat="1" ht="18.75" x14ac:dyDescent="0.2">
      <c r="A22" s="14">
        <f>S16+1</f>
        <v>46005</v>
      </c>
      <c r="B22" s="15"/>
      <c r="C22" s="12">
        <f>A22+1</f>
        <v>46006</v>
      </c>
      <c r="D22" s="13"/>
      <c r="E22" s="12">
        <f>C22+1</f>
        <v>46007</v>
      </c>
      <c r="F22" s="13"/>
      <c r="G22" s="12">
        <f>E22+1</f>
        <v>46008</v>
      </c>
      <c r="H22" s="13"/>
      <c r="I22" s="12">
        <f>G22+1</f>
        <v>46009</v>
      </c>
      <c r="J22" s="13"/>
      <c r="K22" s="190">
        <f>I22+1</f>
        <v>46010</v>
      </c>
      <c r="L22" s="191"/>
      <c r="M22" s="192"/>
      <c r="N22" s="192"/>
      <c r="O22" s="192"/>
      <c r="P22" s="192"/>
      <c r="Q22" s="192"/>
      <c r="R22" s="193"/>
      <c r="S22" s="194">
        <f>K22+1</f>
        <v>46011</v>
      </c>
      <c r="T22" s="195"/>
      <c r="U22" s="196"/>
      <c r="V22" s="196"/>
      <c r="W22" s="196"/>
      <c r="X22" s="196"/>
      <c r="Y22" s="196"/>
      <c r="Z22" s="197"/>
    </row>
    <row r="23" spans="1:27" s="1" customFormat="1" x14ac:dyDescent="0.2">
      <c r="A23" s="185"/>
      <c r="B23" s="186"/>
      <c r="C23" s="188"/>
      <c r="D23" s="189"/>
      <c r="E23" s="188"/>
      <c r="F23" s="189"/>
      <c r="G23" s="188"/>
      <c r="H23" s="189"/>
      <c r="I23" s="188"/>
      <c r="J23" s="189"/>
      <c r="K23" s="188"/>
      <c r="L23" s="93"/>
      <c r="M23" s="93"/>
      <c r="N23" s="93"/>
      <c r="O23" s="93"/>
      <c r="P23" s="93"/>
      <c r="Q23" s="93"/>
      <c r="R23" s="189"/>
      <c r="S23" s="185"/>
      <c r="T23" s="186"/>
      <c r="U23" s="186"/>
      <c r="V23" s="186"/>
      <c r="W23" s="186"/>
      <c r="X23" s="186"/>
      <c r="Y23" s="186"/>
      <c r="Z23" s="187"/>
    </row>
    <row r="24" spans="1:27" s="1" customFormat="1" x14ac:dyDescent="0.2">
      <c r="A24" s="185"/>
      <c r="B24" s="186"/>
      <c r="C24" s="188"/>
      <c r="D24" s="189"/>
      <c r="E24" s="188"/>
      <c r="F24" s="189"/>
      <c r="G24" s="188"/>
      <c r="H24" s="189"/>
      <c r="I24" s="188"/>
      <c r="J24" s="189"/>
      <c r="K24" s="188"/>
      <c r="L24" s="93"/>
      <c r="M24" s="93"/>
      <c r="N24" s="93"/>
      <c r="O24" s="93"/>
      <c r="P24" s="93"/>
      <c r="Q24" s="93"/>
      <c r="R24" s="189"/>
      <c r="S24" s="185"/>
      <c r="T24" s="186"/>
      <c r="U24" s="186"/>
      <c r="V24" s="186"/>
      <c r="W24" s="186"/>
      <c r="X24" s="186"/>
      <c r="Y24" s="186"/>
      <c r="Z24" s="187"/>
    </row>
    <row r="25" spans="1:27" s="1" customFormat="1" x14ac:dyDescent="0.2">
      <c r="A25" s="185"/>
      <c r="B25" s="186"/>
      <c r="C25" s="188"/>
      <c r="D25" s="189"/>
      <c r="E25" s="188"/>
      <c r="F25" s="189"/>
      <c r="G25" s="188"/>
      <c r="H25" s="189"/>
      <c r="I25" s="188"/>
      <c r="J25" s="189"/>
      <c r="K25" s="188"/>
      <c r="L25" s="93"/>
      <c r="M25" s="93"/>
      <c r="N25" s="93"/>
      <c r="O25" s="93"/>
      <c r="P25" s="93"/>
      <c r="Q25" s="93"/>
      <c r="R25" s="189"/>
      <c r="S25" s="185"/>
      <c r="T25" s="186"/>
      <c r="U25" s="186"/>
      <c r="V25" s="186"/>
      <c r="W25" s="186"/>
      <c r="X25" s="186"/>
      <c r="Y25" s="186"/>
      <c r="Z25" s="187"/>
    </row>
    <row r="26" spans="1:27" s="1" customFormat="1" x14ac:dyDescent="0.2">
      <c r="A26" s="185"/>
      <c r="B26" s="186"/>
      <c r="C26" s="188"/>
      <c r="D26" s="189"/>
      <c r="E26" s="188"/>
      <c r="F26" s="189"/>
      <c r="G26" s="188"/>
      <c r="H26" s="189"/>
      <c r="I26" s="188"/>
      <c r="J26" s="189"/>
      <c r="K26" s="188"/>
      <c r="L26" s="93"/>
      <c r="M26" s="93"/>
      <c r="N26" s="93"/>
      <c r="O26" s="93"/>
      <c r="P26" s="93"/>
      <c r="Q26" s="93"/>
      <c r="R26" s="189"/>
      <c r="S26" s="185"/>
      <c r="T26" s="186"/>
      <c r="U26" s="186"/>
      <c r="V26" s="186"/>
      <c r="W26" s="186"/>
      <c r="X26" s="186"/>
      <c r="Y26" s="186"/>
      <c r="Z26" s="187"/>
    </row>
    <row r="27" spans="1:27" s="2" customFormat="1" x14ac:dyDescent="0.2">
      <c r="A27" s="198"/>
      <c r="B27" s="199"/>
      <c r="C27" s="201"/>
      <c r="D27" s="202"/>
      <c r="E27" s="201"/>
      <c r="F27" s="202"/>
      <c r="G27" s="201"/>
      <c r="H27" s="202"/>
      <c r="I27" s="201"/>
      <c r="J27" s="202"/>
      <c r="K27" s="201"/>
      <c r="L27" s="203"/>
      <c r="M27" s="203"/>
      <c r="N27" s="203"/>
      <c r="O27" s="203"/>
      <c r="P27" s="203"/>
      <c r="Q27" s="203"/>
      <c r="R27" s="202"/>
      <c r="S27" s="198"/>
      <c r="T27" s="199"/>
      <c r="U27" s="199"/>
      <c r="V27" s="199"/>
      <c r="W27" s="199"/>
      <c r="X27" s="199"/>
      <c r="Y27" s="199"/>
      <c r="Z27" s="200"/>
      <c r="AA27" s="1"/>
    </row>
    <row r="28" spans="1:27" s="1" customFormat="1" ht="18.75" x14ac:dyDescent="0.2">
      <c r="A28" s="14">
        <f>S22+1</f>
        <v>46012</v>
      </c>
      <c r="B28" s="15"/>
      <c r="C28" s="12">
        <f>A28+1</f>
        <v>46013</v>
      </c>
      <c r="D28" s="13"/>
      <c r="E28" s="12">
        <f>C28+1</f>
        <v>46014</v>
      </c>
      <c r="F28" s="13"/>
      <c r="G28" s="12">
        <f>E28+1</f>
        <v>46015</v>
      </c>
      <c r="H28" s="13"/>
      <c r="I28" s="12">
        <f>G28+1</f>
        <v>46016</v>
      </c>
      <c r="J28" s="13"/>
      <c r="K28" s="190">
        <f>I28+1</f>
        <v>46017</v>
      </c>
      <c r="L28" s="191"/>
      <c r="M28" s="192"/>
      <c r="N28" s="192"/>
      <c r="O28" s="192"/>
      <c r="P28" s="192"/>
      <c r="Q28" s="192"/>
      <c r="R28" s="193"/>
      <c r="S28" s="194">
        <f>K28+1</f>
        <v>46018</v>
      </c>
      <c r="T28" s="195"/>
      <c r="U28" s="196"/>
      <c r="V28" s="196"/>
      <c r="W28" s="196"/>
      <c r="X28" s="196"/>
      <c r="Y28" s="196"/>
      <c r="Z28" s="197"/>
    </row>
    <row r="29" spans="1:27" s="1" customFormat="1" x14ac:dyDescent="0.2">
      <c r="A29" s="185"/>
      <c r="B29" s="186"/>
      <c r="C29" s="188"/>
      <c r="D29" s="189"/>
      <c r="E29" s="188"/>
      <c r="F29" s="189"/>
      <c r="G29" s="188"/>
      <c r="H29" s="189"/>
      <c r="I29" s="188"/>
      <c r="J29" s="189"/>
      <c r="K29" s="188"/>
      <c r="L29" s="93"/>
      <c r="M29" s="93"/>
      <c r="N29" s="93"/>
      <c r="O29" s="93"/>
      <c r="P29" s="93"/>
      <c r="Q29" s="93"/>
      <c r="R29" s="189"/>
      <c r="S29" s="185"/>
      <c r="T29" s="186"/>
      <c r="U29" s="186"/>
      <c r="V29" s="186"/>
      <c r="W29" s="186"/>
      <c r="X29" s="186"/>
      <c r="Y29" s="186"/>
      <c r="Z29" s="187"/>
    </row>
    <row r="30" spans="1:27" s="1" customFormat="1" x14ac:dyDescent="0.2">
      <c r="A30" s="185"/>
      <c r="B30" s="186"/>
      <c r="C30" s="188"/>
      <c r="D30" s="189"/>
      <c r="E30" s="188"/>
      <c r="F30" s="189"/>
      <c r="G30" s="188"/>
      <c r="H30" s="189"/>
      <c r="I30" s="188"/>
      <c r="J30" s="189"/>
      <c r="K30" s="188"/>
      <c r="L30" s="93"/>
      <c r="M30" s="93"/>
      <c r="N30" s="93"/>
      <c r="O30" s="93"/>
      <c r="P30" s="93"/>
      <c r="Q30" s="93"/>
      <c r="R30" s="189"/>
      <c r="S30" s="185"/>
      <c r="T30" s="186"/>
      <c r="U30" s="186"/>
      <c r="V30" s="186"/>
      <c r="W30" s="186"/>
      <c r="X30" s="186"/>
      <c r="Y30" s="186"/>
      <c r="Z30" s="187"/>
    </row>
    <row r="31" spans="1:27" s="1" customFormat="1" x14ac:dyDescent="0.2">
      <c r="A31" s="185"/>
      <c r="B31" s="186"/>
      <c r="C31" s="188"/>
      <c r="D31" s="189"/>
      <c r="E31" s="188"/>
      <c r="F31" s="189"/>
      <c r="G31" s="188"/>
      <c r="H31" s="189"/>
      <c r="I31" s="188"/>
      <c r="J31" s="189"/>
      <c r="K31" s="188"/>
      <c r="L31" s="93"/>
      <c r="M31" s="93"/>
      <c r="N31" s="93"/>
      <c r="O31" s="93"/>
      <c r="P31" s="93"/>
      <c r="Q31" s="93"/>
      <c r="R31" s="189"/>
      <c r="S31" s="185"/>
      <c r="T31" s="186"/>
      <c r="U31" s="186"/>
      <c r="V31" s="186"/>
      <c r="W31" s="186"/>
      <c r="X31" s="186"/>
      <c r="Y31" s="186"/>
      <c r="Z31" s="187"/>
    </row>
    <row r="32" spans="1:27" s="1" customFormat="1" x14ac:dyDescent="0.2">
      <c r="A32" s="185"/>
      <c r="B32" s="186"/>
      <c r="C32" s="188"/>
      <c r="D32" s="189"/>
      <c r="E32" s="188"/>
      <c r="F32" s="189"/>
      <c r="G32" s="188"/>
      <c r="H32" s="189"/>
      <c r="I32" s="188"/>
      <c r="J32" s="189"/>
      <c r="K32" s="188"/>
      <c r="L32" s="93"/>
      <c r="M32" s="93"/>
      <c r="N32" s="93"/>
      <c r="O32" s="93"/>
      <c r="P32" s="93"/>
      <c r="Q32" s="93"/>
      <c r="R32" s="189"/>
      <c r="S32" s="185"/>
      <c r="T32" s="186"/>
      <c r="U32" s="186"/>
      <c r="V32" s="186"/>
      <c r="W32" s="186"/>
      <c r="X32" s="186"/>
      <c r="Y32" s="186"/>
      <c r="Z32" s="187"/>
    </row>
    <row r="33" spans="1:27" s="2" customFormat="1" x14ac:dyDescent="0.2">
      <c r="A33" s="198"/>
      <c r="B33" s="199"/>
      <c r="C33" s="201"/>
      <c r="D33" s="202"/>
      <c r="E33" s="201"/>
      <c r="F33" s="202"/>
      <c r="G33" s="201"/>
      <c r="H33" s="202"/>
      <c r="I33" s="201"/>
      <c r="J33" s="202"/>
      <c r="K33" s="201"/>
      <c r="L33" s="203"/>
      <c r="M33" s="203"/>
      <c r="N33" s="203"/>
      <c r="O33" s="203"/>
      <c r="P33" s="203"/>
      <c r="Q33" s="203"/>
      <c r="R33" s="202"/>
      <c r="S33" s="198"/>
      <c r="T33" s="199"/>
      <c r="U33" s="199"/>
      <c r="V33" s="199"/>
      <c r="W33" s="199"/>
      <c r="X33" s="199"/>
      <c r="Y33" s="199"/>
      <c r="Z33" s="200"/>
      <c r="AA33" s="1"/>
    </row>
    <row r="34" spans="1:27" s="1" customFormat="1" ht="18.75" x14ac:dyDescent="0.2">
      <c r="A34" s="14">
        <f>S28+1</f>
        <v>46019</v>
      </c>
      <c r="B34" s="15"/>
      <c r="C34" s="12">
        <f>A34+1</f>
        <v>46020</v>
      </c>
      <c r="D34" s="13"/>
      <c r="E34" s="12">
        <f>C34+1</f>
        <v>46021</v>
      </c>
      <c r="F34" s="13"/>
      <c r="G34" s="12">
        <f>E34+1</f>
        <v>46022</v>
      </c>
      <c r="H34" s="13"/>
      <c r="I34" s="12">
        <f>G34+1</f>
        <v>46023</v>
      </c>
      <c r="J34" s="13"/>
      <c r="K34" s="190">
        <f>I34+1</f>
        <v>46024</v>
      </c>
      <c r="L34" s="191"/>
      <c r="M34" s="192"/>
      <c r="N34" s="192"/>
      <c r="O34" s="192"/>
      <c r="P34" s="192"/>
      <c r="Q34" s="192"/>
      <c r="R34" s="193"/>
      <c r="S34" s="194">
        <f>K34+1</f>
        <v>46025</v>
      </c>
      <c r="T34" s="195"/>
      <c r="U34" s="196"/>
      <c r="V34" s="196"/>
      <c r="W34" s="196"/>
      <c r="X34" s="196"/>
      <c r="Y34" s="196"/>
      <c r="Z34" s="197"/>
    </row>
    <row r="35" spans="1:27" s="1" customFormat="1" x14ac:dyDescent="0.2">
      <c r="A35" s="185"/>
      <c r="B35" s="186"/>
      <c r="C35" s="188"/>
      <c r="D35" s="189"/>
      <c r="E35" s="188"/>
      <c r="F35" s="189"/>
      <c r="G35" s="188"/>
      <c r="H35" s="189"/>
      <c r="I35" s="188"/>
      <c r="J35" s="189"/>
      <c r="K35" s="188"/>
      <c r="L35" s="93"/>
      <c r="M35" s="93"/>
      <c r="N35" s="93"/>
      <c r="O35" s="93"/>
      <c r="P35" s="93"/>
      <c r="Q35" s="93"/>
      <c r="R35" s="189"/>
      <c r="S35" s="185"/>
      <c r="T35" s="186"/>
      <c r="U35" s="186"/>
      <c r="V35" s="186"/>
      <c r="W35" s="186"/>
      <c r="X35" s="186"/>
      <c r="Y35" s="186"/>
      <c r="Z35" s="187"/>
    </row>
    <row r="36" spans="1:27" s="1" customFormat="1" x14ac:dyDescent="0.2">
      <c r="A36" s="185"/>
      <c r="B36" s="186"/>
      <c r="C36" s="188"/>
      <c r="D36" s="189"/>
      <c r="E36" s="188"/>
      <c r="F36" s="189"/>
      <c r="G36" s="188"/>
      <c r="H36" s="189"/>
      <c r="I36" s="188"/>
      <c r="J36" s="189"/>
      <c r="K36" s="188"/>
      <c r="L36" s="93"/>
      <c r="M36" s="93"/>
      <c r="N36" s="93"/>
      <c r="O36" s="93"/>
      <c r="P36" s="93"/>
      <c r="Q36" s="93"/>
      <c r="R36" s="189"/>
      <c r="S36" s="185"/>
      <c r="T36" s="186"/>
      <c r="U36" s="186"/>
      <c r="V36" s="186"/>
      <c r="W36" s="186"/>
      <c r="X36" s="186"/>
      <c r="Y36" s="186"/>
      <c r="Z36" s="187"/>
    </row>
    <row r="37" spans="1:27" s="1" customFormat="1" x14ac:dyDescent="0.2">
      <c r="A37" s="185"/>
      <c r="B37" s="186"/>
      <c r="C37" s="188"/>
      <c r="D37" s="189"/>
      <c r="E37" s="188"/>
      <c r="F37" s="189"/>
      <c r="G37" s="188"/>
      <c r="H37" s="189"/>
      <c r="I37" s="188"/>
      <c r="J37" s="189"/>
      <c r="K37" s="188"/>
      <c r="L37" s="93"/>
      <c r="M37" s="93"/>
      <c r="N37" s="93"/>
      <c r="O37" s="93"/>
      <c r="P37" s="93"/>
      <c r="Q37" s="93"/>
      <c r="R37" s="189"/>
      <c r="S37" s="185"/>
      <c r="T37" s="186"/>
      <c r="U37" s="186"/>
      <c r="V37" s="186"/>
      <c r="W37" s="186"/>
      <c r="X37" s="186"/>
      <c r="Y37" s="186"/>
      <c r="Z37" s="187"/>
    </row>
    <row r="38" spans="1:27" s="1" customFormat="1" x14ac:dyDescent="0.2">
      <c r="A38" s="185"/>
      <c r="B38" s="186"/>
      <c r="C38" s="188"/>
      <c r="D38" s="189"/>
      <c r="E38" s="188"/>
      <c r="F38" s="189"/>
      <c r="G38" s="188"/>
      <c r="H38" s="189"/>
      <c r="I38" s="188"/>
      <c r="J38" s="189"/>
      <c r="K38" s="188"/>
      <c r="L38" s="93"/>
      <c r="M38" s="93"/>
      <c r="N38" s="93"/>
      <c r="O38" s="93"/>
      <c r="P38" s="93"/>
      <c r="Q38" s="93"/>
      <c r="R38" s="189"/>
      <c r="S38" s="185"/>
      <c r="T38" s="186"/>
      <c r="U38" s="186"/>
      <c r="V38" s="186"/>
      <c r="W38" s="186"/>
      <c r="X38" s="186"/>
      <c r="Y38" s="186"/>
      <c r="Z38" s="187"/>
    </row>
    <row r="39" spans="1:27" s="2" customFormat="1" x14ac:dyDescent="0.2">
      <c r="A39" s="198"/>
      <c r="B39" s="199"/>
      <c r="C39" s="201"/>
      <c r="D39" s="202"/>
      <c r="E39" s="201"/>
      <c r="F39" s="202"/>
      <c r="G39" s="201"/>
      <c r="H39" s="202"/>
      <c r="I39" s="201"/>
      <c r="J39" s="202"/>
      <c r="K39" s="201"/>
      <c r="L39" s="203"/>
      <c r="M39" s="203"/>
      <c r="N39" s="203"/>
      <c r="O39" s="203"/>
      <c r="P39" s="203"/>
      <c r="Q39" s="203"/>
      <c r="R39" s="202"/>
      <c r="S39" s="198"/>
      <c r="T39" s="199"/>
      <c r="U39" s="199"/>
      <c r="V39" s="199"/>
      <c r="W39" s="199"/>
      <c r="X39" s="199"/>
      <c r="Y39" s="199"/>
      <c r="Z39" s="200"/>
      <c r="AA39" s="1"/>
    </row>
    <row r="40" spans="1:27" ht="18.75" x14ac:dyDescent="0.2">
      <c r="A40" s="14">
        <f>S34+1</f>
        <v>46026</v>
      </c>
      <c r="B40" s="15"/>
      <c r="C40" s="12">
        <f>A40+1</f>
        <v>46027</v>
      </c>
      <c r="D40" s="13"/>
      <c r="E40" s="16" t="s">
        <v>27</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185"/>
      <c r="B41" s="186"/>
      <c r="C41" s="188"/>
      <c r="D41" s="189"/>
      <c r="E41" s="18"/>
      <c r="F41" s="6"/>
      <c r="G41" s="6"/>
      <c r="H41" s="6"/>
      <c r="I41" s="6"/>
      <c r="J41" s="6"/>
      <c r="K41" s="6"/>
      <c r="L41" s="6"/>
      <c r="M41" s="6"/>
      <c r="N41" s="6"/>
      <c r="O41" s="6"/>
      <c r="P41" s="6"/>
      <c r="Q41" s="6"/>
      <c r="R41" s="6"/>
      <c r="S41" s="6"/>
      <c r="T41" s="6"/>
      <c r="U41" s="6"/>
      <c r="V41" s="6"/>
      <c r="W41" s="6"/>
      <c r="X41" s="6"/>
      <c r="Y41" s="6"/>
      <c r="Z41" s="8"/>
    </row>
    <row r="42" spans="1:27" x14ac:dyDescent="0.2">
      <c r="A42" s="185"/>
      <c r="B42" s="186"/>
      <c r="C42" s="188"/>
      <c r="D42" s="189"/>
      <c r="E42" s="18"/>
      <c r="F42" s="6"/>
      <c r="G42" s="6"/>
      <c r="H42" s="6"/>
      <c r="I42" s="6"/>
      <c r="J42" s="6"/>
      <c r="K42" s="6"/>
      <c r="L42" s="6"/>
      <c r="M42" s="6"/>
      <c r="N42" s="6"/>
      <c r="O42" s="6"/>
      <c r="P42" s="6"/>
      <c r="Q42" s="6"/>
      <c r="R42" s="6"/>
      <c r="S42" s="6"/>
      <c r="T42" s="6"/>
      <c r="U42" s="6"/>
      <c r="V42" s="6"/>
      <c r="W42" s="6"/>
      <c r="X42" s="6"/>
      <c r="Y42" s="6"/>
      <c r="Z42" s="7"/>
    </row>
    <row r="43" spans="1:27" x14ac:dyDescent="0.2">
      <c r="A43" s="185"/>
      <c r="B43" s="186"/>
      <c r="C43" s="188"/>
      <c r="D43" s="189"/>
      <c r="E43" s="18"/>
      <c r="F43" s="6"/>
      <c r="G43" s="6"/>
      <c r="H43" s="6"/>
      <c r="I43" s="6"/>
      <c r="J43" s="6"/>
      <c r="K43" s="6"/>
      <c r="L43" s="6"/>
      <c r="M43" s="6"/>
      <c r="N43" s="6"/>
      <c r="O43" s="6"/>
      <c r="P43" s="6"/>
      <c r="Q43" s="6"/>
      <c r="R43" s="6"/>
      <c r="S43" s="6"/>
      <c r="T43" s="6"/>
      <c r="U43" s="6"/>
      <c r="V43" s="6"/>
      <c r="W43" s="6"/>
      <c r="X43" s="6"/>
      <c r="Y43" s="6"/>
      <c r="Z43" s="7"/>
    </row>
    <row r="44" spans="1:27" x14ac:dyDescent="0.2">
      <c r="A44" s="185"/>
      <c r="B44" s="186"/>
      <c r="C44" s="188"/>
      <c r="D44" s="189"/>
      <c r="E44" s="18"/>
      <c r="F44" s="6"/>
      <c r="G44" s="6"/>
      <c r="H44" s="6"/>
      <c r="I44" s="6"/>
      <c r="J44" s="6"/>
      <c r="K44" s="204" t="s">
        <v>28</v>
      </c>
      <c r="L44" s="204"/>
      <c r="M44" s="204"/>
      <c r="N44" s="204"/>
      <c r="O44" s="204"/>
      <c r="P44" s="204"/>
      <c r="Q44" s="204"/>
      <c r="R44" s="204"/>
      <c r="S44" s="204"/>
      <c r="T44" s="204"/>
      <c r="U44" s="204"/>
      <c r="V44" s="204"/>
      <c r="W44" s="204"/>
      <c r="X44" s="204"/>
      <c r="Y44" s="204"/>
      <c r="Z44" s="205"/>
    </row>
    <row r="45" spans="1:27" s="1" customFormat="1" x14ac:dyDescent="0.2">
      <c r="A45" s="198"/>
      <c r="B45" s="199"/>
      <c r="C45" s="201"/>
      <c r="D45" s="202"/>
      <c r="E45" s="19"/>
      <c r="F45" s="20"/>
      <c r="G45" s="20"/>
      <c r="H45" s="20"/>
      <c r="I45" s="20"/>
      <c r="J45" s="20"/>
      <c r="K45" s="206" t="s">
        <v>3</v>
      </c>
      <c r="L45" s="206"/>
      <c r="M45" s="206"/>
      <c r="N45" s="206"/>
      <c r="O45" s="206"/>
      <c r="P45" s="206"/>
      <c r="Q45" s="206"/>
      <c r="R45" s="206"/>
      <c r="S45" s="206"/>
      <c r="T45" s="206"/>
      <c r="U45" s="206"/>
      <c r="V45" s="206"/>
      <c r="W45" s="206"/>
      <c r="X45" s="206"/>
      <c r="Y45" s="206"/>
      <c r="Z45" s="20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scale="9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D15"/>
  <sheetViews>
    <sheetView showGridLines="0" zoomScaleNormal="100" workbookViewId="0"/>
  </sheetViews>
  <sheetFormatPr defaultColWidth="9.140625" defaultRowHeight="12.75" x14ac:dyDescent="0.2"/>
  <cols>
    <col min="1" max="1" width="2.85546875" style="31" customWidth="1"/>
    <col min="2" max="2" width="89.5703125" style="30" customWidth="1"/>
    <col min="3" max="16384" width="9.140625" style="31"/>
  </cols>
  <sheetData>
    <row r="1" spans="2:4" ht="46.5" customHeight="1" x14ac:dyDescent="0.2">
      <c r="D1" s="32"/>
    </row>
    <row r="2" spans="2:4" s="35" customFormat="1" ht="15.75" x14ac:dyDescent="0.2">
      <c r="B2" s="33" t="s">
        <v>2</v>
      </c>
      <c r="C2" s="33"/>
      <c r="D2" s="34"/>
    </row>
    <row r="3" spans="2:4" s="34" customFormat="1" ht="13.5" customHeight="1" x14ac:dyDescent="0.2">
      <c r="B3" s="45" t="s">
        <v>3</v>
      </c>
      <c r="C3" s="36"/>
    </row>
    <row r="5" spans="2:4" s="38" customFormat="1" ht="26.25" x14ac:dyDescent="0.4">
      <c r="B5" s="37" t="s">
        <v>29</v>
      </c>
    </row>
    <row r="6" spans="2:4" ht="75" x14ac:dyDescent="0.2">
      <c r="B6" s="39" t="s">
        <v>30</v>
      </c>
    </row>
    <row r="7" spans="2:4" ht="15" x14ac:dyDescent="0.2">
      <c r="B7" s="40"/>
    </row>
    <row r="8" spans="2:4" s="38" customFormat="1" ht="26.25" x14ac:dyDescent="0.4">
      <c r="B8" s="37" t="s">
        <v>31</v>
      </c>
    </row>
    <row r="9" spans="2:4" ht="15" x14ac:dyDescent="0.2">
      <c r="B9" s="39" t="s">
        <v>32</v>
      </c>
    </row>
    <row r="10" spans="2:4" ht="14.25" x14ac:dyDescent="0.2">
      <c r="B10" s="41" t="s">
        <v>31</v>
      </c>
    </row>
    <row r="11" spans="2:4" ht="15" x14ac:dyDescent="0.2">
      <c r="B11" s="40"/>
    </row>
    <row r="12" spans="2:4" s="38" customFormat="1" ht="26.25" x14ac:dyDescent="0.4">
      <c r="B12" s="37" t="s">
        <v>33</v>
      </c>
    </row>
    <row r="13" spans="2:4" ht="60" x14ac:dyDescent="0.2">
      <c r="B13" s="39" t="s">
        <v>34</v>
      </c>
    </row>
    <row r="14" spans="2:4" ht="15" x14ac:dyDescent="0.2">
      <c r="B14" s="40"/>
    </row>
    <row r="15" spans="2:4" ht="75" x14ac:dyDescent="0.2">
      <c r="B15" s="39" t="s">
        <v>35</v>
      </c>
    </row>
  </sheetData>
  <hyperlinks>
    <hyperlink ref="B10" r:id="rId1" xr:uid="{00000000-0004-0000-0C00-000000000000}"/>
    <hyperlink ref="B2" r:id="rId2" xr:uid="{00000000-0004-0000-0C00-000001000000}"/>
    <hyperlink ref="B3" r:id="rId3" xr:uid="{00000000-0004-0000-0C00-000002000000}"/>
  </hyperlinks>
  <pageMargins left="0.5" right="0.5"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180">
        <f>DATE('1'!AD16,'1'!AD18+1,1)</f>
        <v>45689</v>
      </c>
      <c r="B1" s="180"/>
      <c r="C1" s="180"/>
      <c r="D1" s="180"/>
      <c r="E1" s="180"/>
      <c r="F1" s="180"/>
      <c r="G1" s="180"/>
      <c r="H1" s="180"/>
      <c r="I1" s="11"/>
      <c r="J1" s="11"/>
      <c r="K1" s="181">
        <f>DATE(YEAR(A1),MONTH(A1)-1,1)</f>
        <v>45658</v>
      </c>
      <c r="L1" s="181"/>
      <c r="M1" s="181"/>
      <c r="N1" s="181"/>
      <c r="O1" s="181"/>
      <c r="P1" s="181"/>
      <c r="Q1" s="181"/>
      <c r="S1" s="181">
        <f>DATE(YEAR(A1),MONTH(A1)+1,1)</f>
        <v>45717</v>
      </c>
      <c r="T1" s="181"/>
      <c r="U1" s="181"/>
      <c r="V1" s="181"/>
      <c r="W1" s="181"/>
      <c r="X1" s="181"/>
      <c r="Y1" s="181"/>
    </row>
    <row r="2" spans="1:27" s="3" customFormat="1" ht="11.25" customHeight="1" x14ac:dyDescent="0.2">
      <c r="A2" s="180"/>
      <c r="B2" s="180"/>
      <c r="C2" s="180"/>
      <c r="D2" s="180"/>
      <c r="E2" s="180"/>
      <c r="F2" s="180"/>
      <c r="G2" s="180"/>
      <c r="H2" s="180"/>
      <c r="I2" s="11"/>
      <c r="J2" s="11"/>
      <c r="K2" s="44" t="str">
        <f>INDEX({"S";"M";"T";"W";"T";"F";"S"},1+MOD(start_day+1-2,7))</f>
        <v>S</v>
      </c>
      <c r="L2" s="44" t="str">
        <f>INDEX({"S";"M";"T";"W";"T";"F";"S"},1+MOD(start_day+2-2,7))</f>
        <v>M</v>
      </c>
      <c r="M2" s="44" t="str">
        <f>INDEX({"S";"M";"T";"W";"T";"F";"S"},1+MOD(start_day+3-2,7))</f>
        <v>T</v>
      </c>
      <c r="N2" s="44" t="str">
        <f>INDEX({"S";"M";"T";"W";"T";"F";"S"},1+MOD(start_day+4-2,7))</f>
        <v>W</v>
      </c>
      <c r="O2" s="44" t="str">
        <f>INDEX({"S";"M";"T";"W";"T";"F";"S"},1+MOD(start_day+5-2,7))</f>
        <v>T</v>
      </c>
      <c r="P2" s="44" t="str">
        <f>INDEX({"S";"M";"T";"W";"T";"F";"S"},1+MOD(start_day+6-2,7))</f>
        <v>F</v>
      </c>
      <c r="Q2" s="44" t="str">
        <f>INDEX({"S";"M";"T";"W";"T";"F";"S"},1+MOD(start_day+7-2,7))</f>
        <v>S</v>
      </c>
      <c r="S2" s="44" t="str">
        <f>INDEX({"S";"M";"T";"W";"T";"F";"S"},1+MOD(start_day+1-2,7))</f>
        <v>S</v>
      </c>
      <c r="T2" s="44" t="str">
        <f>INDEX({"S";"M";"T";"W";"T";"F";"S"},1+MOD(start_day+2-2,7))</f>
        <v>M</v>
      </c>
      <c r="U2" s="44" t="str">
        <f>INDEX({"S";"M";"T";"W";"T";"F";"S"},1+MOD(start_day+3-2,7))</f>
        <v>T</v>
      </c>
      <c r="V2" s="44" t="str">
        <f>INDEX({"S";"M";"T";"W";"T";"F";"S"},1+MOD(start_day+4-2,7))</f>
        <v>W</v>
      </c>
      <c r="W2" s="44" t="str">
        <f>INDEX({"S";"M";"T";"W";"T";"F";"S"},1+MOD(start_day+5-2,7))</f>
        <v>T</v>
      </c>
      <c r="X2" s="44" t="str">
        <f>INDEX({"S";"M";"T";"W";"T";"F";"S"},1+MOD(start_day+6-2,7))</f>
        <v>F</v>
      </c>
      <c r="Y2" s="44" t="str">
        <f>INDEX({"S";"M";"T";"W";"T";"F";"S"},1+MOD(start_day+7-2,7))</f>
        <v>S</v>
      </c>
    </row>
    <row r="3" spans="1:27" s="4" customFormat="1" ht="9" customHeight="1" x14ac:dyDescent="0.2">
      <c r="A3" s="180"/>
      <c r="B3" s="180"/>
      <c r="C3" s="180"/>
      <c r="D3" s="180"/>
      <c r="E3" s="180"/>
      <c r="F3" s="180"/>
      <c r="G3" s="180"/>
      <c r="H3" s="180"/>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45658</v>
      </c>
      <c r="O3" s="21">
        <f t="shared" si="0"/>
        <v>45659</v>
      </c>
      <c r="P3" s="21">
        <f t="shared" si="0"/>
        <v>45660</v>
      </c>
      <c r="Q3" s="21">
        <f t="shared" si="0"/>
        <v>45661</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45717</v>
      </c>
    </row>
    <row r="4" spans="1:27" s="4" customFormat="1" ht="9" customHeight="1" x14ac:dyDescent="0.2">
      <c r="A4" s="180"/>
      <c r="B4" s="180"/>
      <c r="C4" s="180"/>
      <c r="D4" s="180"/>
      <c r="E4" s="180"/>
      <c r="F4" s="180"/>
      <c r="G4" s="180"/>
      <c r="H4" s="180"/>
      <c r="I4" s="11"/>
      <c r="J4" s="11"/>
      <c r="K4" s="21">
        <f t="shared" si="0"/>
        <v>45662</v>
      </c>
      <c r="L4" s="21">
        <f t="shared" si="0"/>
        <v>45663</v>
      </c>
      <c r="M4" s="21">
        <f t="shared" si="0"/>
        <v>45664</v>
      </c>
      <c r="N4" s="21">
        <f t="shared" si="0"/>
        <v>45665</v>
      </c>
      <c r="O4" s="21">
        <f t="shared" si="0"/>
        <v>45666</v>
      </c>
      <c r="P4" s="21">
        <f t="shared" si="0"/>
        <v>45667</v>
      </c>
      <c r="Q4" s="21">
        <f t="shared" si="0"/>
        <v>45668</v>
      </c>
      <c r="R4" s="3"/>
      <c r="S4" s="21">
        <f t="shared" si="1"/>
        <v>45718</v>
      </c>
      <c r="T4" s="21">
        <f t="shared" si="1"/>
        <v>45719</v>
      </c>
      <c r="U4" s="21">
        <f t="shared" si="1"/>
        <v>45720</v>
      </c>
      <c r="V4" s="21">
        <f t="shared" si="1"/>
        <v>45721</v>
      </c>
      <c r="W4" s="21">
        <f t="shared" si="1"/>
        <v>45722</v>
      </c>
      <c r="X4" s="21">
        <f t="shared" si="1"/>
        <v>45723</v>
      </c>
      <c r="Y4" s="21">
        <f t="shared" si="1"/>
        <v>45724</v>
      </c>
    </row>
    <row r="5" spans="1:27" s="4" customFormat="1" ht="9" customHeight="1" x14ac:dyDescent="0.2">
      <c r="A5" s="180"/>
      <c r="B5" s="180"/>
      <c r="C5" s="180"/>
      <c r="D5" s="180"/>
      <c r="E5" s="180"/>
      <c r="F5" s="180"/>
      <c r="G5" s="180"/>
      <c r="H5" s="180"/>
      <c r="I5" s="11"/>
      <c r="J5" s="11"/>
      <c r="K5" s="21">
        <f t="shared" si="0"/>
        <v>45669</v>
      </c>
      <c r="L5" s="21">
        <f t="shared" si="0"/>
        <v>45670</v>
      </c>
      <c r="M5" s="21">
        <f t="shared" si="0"/>
        <v>45671</v>
      </c>
      <c r="N5" s="21">
        <f t="shared" si="0"/>
        <v>45672</v>
      </c>
      <c r="O5" s="21">
        <f t="shared" si="0"/>
        <v>45673</v>
      </c>
      <c r="P5" s="21">
        <f t="shared" si="0"/>
        <v>45674</v>
      </c>
      <c r="Q5" s="21">
        <f t="shared" si="0"/>
        <v>45675</v>
      </c>
      <c r="R5" s="3"/>
      <c r="S5" s="21">
        <f t="shared" si="1"/>
        <v>45725</v>
      </c>
      <c r="T5" s="21">
        <f t="shared" si="1"/>
        <v>45726</v>
      </c>
      <c r="U5" s="21">
        <f t="shared" si="1"/>
        <v>45727</v>
      </c>
      <c r="V5" s="21">
        <f t="shared" si="1"/>
        <v>45728</v>
      </c>
      <c r="W5" s="21">
        <f t="shared" si="1"/>
        <v>45729</v>
      </c>
      <c r="X5" s="21">
        <f t="shared" si="1"/>
        <v>45730</v>
      </c>
      <c r="Y5" s="21">
        <f t="shared" si="1"/>
        <v>45731</v>
      </c>
    </row>
    <row r="6" spans="1:27" s="4" customFormat="1" ht="9" customHeight="1" x14ac:dyDescent="0.2">
      <c r="A6" s="180"/>
      <c r="B6" s="180"/>
      <c r="C6" s="180"/>
      <c r="D6" s="180"/>
      <c r="E6" s="180"/>
      <c r="F6" s="180"/>
      <c r="G6" s="180"/>
      <c r="H6" s="180"/>
      <c r="I6" s="11"/>
      <c r="J6" s="11"/>
      <c r="K6" s="21">
        <f t="shared" si="0"/>
        <v>45676</v>
      </c>
      <c r="L6" s="21">
        <f t="shared" si="0"/>
        <v>45677</v>
      </c>
      <c r="M6" s="21">
        <f t="shared" si="0"/>
        <v>45678</v>
      </c>
      <c r="N6" s="21">
        <f t="shared" si="0"/>
        <v>45679</v>
      </c>
      <c r="O6" s="21">
        <f t="shared" si="0"/>
        <v>45680</v>
      </c>
      <c r="P6" s="21">
        <f t="shared" si="0"/>
        <v>45681</v>
      </c>
      <c r="Q6" s="21">
        <f t="shared" si="0"/>
        <v>45682</v>
      </c>
      <c r="R6" s="3"/>
      <c r="S6" s="21">
        <f t="shared" si="1"/>
        <v>45732</v>
      </c>
      <c r="T6" s="21">
        <f t="shared" si="1"/>
        <v>45733</v>
      </c>
      <c r="U6" s="21">
        <f t="shared" si="1"/>
        <v>45734</v>
      </c>
      <c r="V6" s="21">
        <f t="shared" si="1"/>
        <v>45735</v>
      </c>
      <c r="W6" s="21">
        <f t="shared" si="1"/>
        <v>45736</v>
      </c>
      <c r="X6" s="21">
        <f t="shared" si="1"/>
        <v>45737</v>
      </c>
      <c r="Y6" s="21">
        <f t="shared" si="1"/>
        <v>45738</v>
      </c>
    </row>
    <row r="7" spans="1:27" s="4" customFormat="1" ht="9" customHeight="1" x14ac:dyDescent="0.2">
      <c r="A7" s="180"/>
      <c r="B7" s="180"/>
      <c r="C7" s="180"/>
      <c r="D7" s="180"/>
      <c r="E7" s="180"/>
      <c r="F7" s="180"/>
      <c r="G7" s="180"/>
      <c r="H7" s="180"/>
      <c r="I7" s="11"/>
      <c r="J7" s="11"/>
      <c r="K7" s="21">
        <f t="shared" si="0"/>
        <v>45683</v>
      </c>
      <c r="L7" s="21">
        <f t="shared" si="0"/>
        <v>45684</v>
      </c>
      <c r="M7" s="21">
        <f t="shared" si="0"/>
        <v>45685</v>
      </c>
      <c r="N7" s="21">
        <f t="shared" si="0"/>
        <v>45686</v>
      </c>
      <c r="O7" s="21">
        <f t="shared" si="0"/>
        <v>45687</v>
      </c>
      <c r="P7" s="21">
        <f t="shared" si="0"/>
        <v>45688</v>
      </c>
      <c r="Q7" s="21" t="str">
        <f t="shared" si="0"/>
        <v/>
      </c>
      <c r="R7" s="3"/>
      <c r="S7" s="21">
        <f t="shared" si="1"/>
        <v>45739</v>
      </c>
      <c r="T7" s="21">
        <f t="shared" si="1"/>
        <v>45740</v>
      </c>
      <c r="U7" s="21">
        <f t="shared" si="1"/>
        <v>45741</v>
      </c>
      <c r="V7" s="21">
        <f t="shared" si="1"/>
        <v>45742</v>
      </c>
      <c r="W7" s="21">
        <f t="shared" si="1"/>
        <v>45743</v>
      </c>
      <c r="X7" s="21">
        <f t="shared" si="1"/>
        <v>45744</v>
      </c>
      <c r="Y7" s="21">
        <f t="shared" si="1"/>
        <v>45745</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f t="shared" si="1"/>
        <v>45746</v>
      </c>
      <c r="T8" s="21">
        <f t="shared" si="1"/>
        <v>45747</v>
      </c>
      <c r="U8" s="21" t="str">
        <f t="shared" si="1"/>
        <v/>
      </c>
      <c r="V8" s="21" t="str">
        <f t="shared" si="1"/>
        <v/>
      </c>
      <c r="W8" s="21" t="str">
        <f t="shared" si="1"/>
        <v/>
      </c>
      <c r="X8" s="21" t="str">
        <f t="shared" si="1"/>
        <v/>
      </c>
      <c r="Y8" s="21" t="str">
        <f t="shared" si="1"/>
        <v/>
      </c>
      <c r="Z8" s="23"/>
    </row>
    <row r="9" spans="1:27" s="1" customFormat="1" ht="21" customHeight="1" x14ac:dyDescent="0.2">
      <c r="A9" s="182">
        <f>A10</f>
        <v>45683</v>
      </c>
      <c r="B9" s="183"/>
      <c r="C9" s="183">
        <f>C10</f>
        <v>45684</v>
      </c>
      <c r="D9" s="183"/>
      <c r="E9" s="183">
        <f>E10</f>
        <v>45685</v>
      </c>
      <c r="F9" s="183"/>
      <c r="G9" s="183">
        <f>G10</f>
        <v>45686</v>
      </c>
      <c r="H9" s="183"/>
      <c r="I9" s="183">
        <f>I10</f>
        <v>45687</v>
      </c>
      <c r="J9" s="183"/>
      <c r="K9" s="183">
        <f>K10</f>
        <v>45688</v>
      </c>
      <c r="L9" s="183"/>
      <c r="M9" s="183"/>
      <c r="N9" s="183"/>
      <c r="O9" s="183"/>
      <c r="P9" s="183"/>
      <c r="Q9" s="183"/>
      <c r="R9" s="183"/>
      <c r="S9" s="183">
        <f>S10</f>
        <v>45689</v>
      </c>
      <c r="T9" s="183"/>
      <c r="U9" s="183"/>
      <c r="V9" s="183"/>
      <c r="W9" s="183"/>
      <c r="X9" s="183"/>
      <c r="Y9" s="183"/>
      <c r="Z9" s="184"/>
    </row>
    <row r="10" spans="1:27" s="1" customFormat="1" ht="18.75" x14ac:dyDescent="0.2">
      <c r="A10" s="14">
        <f>$A$1-(WEEKDAY($A$1,1)-(start_day-1))-IF((WEEKDAY($A$1,1)-(start_day-1))&lt;=0,7,0)+1</f>
        <v>45683</v>
      </c>
      <c r="B10" s="15"/>
      <c r="C10" s="12">
        <f>A10+1</f>
        <v>45684</v>
      </c>
      <c r="D10" s="13"/>
      <c r="E10" s="12">
        <f>C10+1</f>
        <v>45685</v>
      </c>
      <c r="F10" s="13"/>
      <c r="G10" s="12">
        <f>E10+1</f>
        <v>45686</v>
      </c>
      <c r="H10" s="13"/>
      <c r="I10" s="12">
        <f>G10+1</f>
        <v>45687</v>
      </c>
      <c r="J10" s="13"/>
      <c r="K10" s="190">
        <f>I10+1</f>
        <v>45688</v>
      </c>
      <c r="L10" s="191"/>
      <c r="M10" s="192"/>
      <c r="N10" s="192"/>
      <c r="O10" s="192"/>
      <c r="P10" s="192"/>
      <c r="Q10" s="192"/>
      <c r="R10" s="193"/>
      <c r="S10" s="194">
        <f>K10+1</f>
        <v>45689</v>
      </c>
      <c r="T10" s="195"/>
      <c r="U10" s="196"/>
      <c r="V10" s="196"/>
      <c r="W10" s="196"/>
      <c r="X10" s="196"/>
      <c r="Y10" s="196"/>
      <c r="Z10" s="197"/>
    </row>
    <row r="11" spans="1:27" s="1" customFormat="1" x14ac:dyDescent="0.2">
      <c r="A11" s="185"/>
      <c r="B11" s="186"/>
      <c r="C11" s="188"/>
      <c r="D11" s="189"/>
      <c r="E11" s="188"/>
      <c r="F11" s="189"/>
      <c r="G11" s="188"/>
      <c r="H11" s="189"/>
      <c r="I11" s="188"/>
      <c r="J11" s="189"/>
      <c r="K11" s="188"/>
      <c r="L11" s="93"/>
      <c r="M11" s="93"/>
      <c r="N11" s="93"/>
      <c r="O11" s="93"/>
      <c r="P11" s="93"/>
      <c r="Q11" s="93"/>
      <c r="R11" s="189"/>
      <c r="S11" s="185"/>
      <c r="T11" s="186"/>
      <c r="U11" s="186"/>
      <c r="V11" s="186"/>
      <c r="W11" s="186"/>
      <c r="X11" s="186"/>
      <c r="Y11" s="186"/>
      <c r="Z11" s="187"/>
    </row>
    <row r="12" spans="1:27" s="1" customFormat="1" x14ac:dyDescent="0.2">
      <c r="A12" s="185"/>
      <c r="B12" s="186"/>
      <c r="C12" s="188"/>
      <c r="D12" s="189"/>
      <c r="E12" s="188"/>
      <c r="F12" s="189"/>
      <c r="G12" s="188"/>
      <c r="H12" s="189"/>
      <c r="I12" s="188"/>
      <c r="J12" s="189"/>
      <c r="K12" s="188"/>
      <c r="L12" s="93"/>
      <c r="M12" s="93"/>
      <c r="N12" s="93"/>
      <c r="O12" s="93"/>
      <c r="P12" s="93"/>
      <c r="Q12" s="93"/>
      <c r="R12" s="189"/>
      <c r="S12" s="185"/>
      <c r="T12" s="186"/>
      <c r="U12" s="186"/>
      <c r="V12" s="186"/>
      <c r="W12" s="186"/>
      <c r="X12" s="186"/>
      <c r="Y12" s="186"/>
      <c r="Z12" s="187"/>
    </row>
    <row r="13" spans="1:27" s="1" customFormat="1" x14ac:dyDescent="0.2">
      <c r="A13" s="185"/>
      <c r="B13" s="186"/>
      <c r="C13" s="188"/>
      <c r="D13" s="189"/>
      <c r="E13" s="188"/>
      <c r="F13" s="189"/>
      <c r="G13" s="188"/>
      <c r="H13" s="189"/>
      <c r="I13" s="188"/>
      <c r="J13" s="189"/>
      <c r="K13" s="188"/>
      <c r="L13" s="93"/>
      <c r="M13" s="93"/>
      <c r="N13" s="93"/>
      <c r="O13" s="93"/>
      <c r="P13" s="93"/>
      <c r="Q13" s="93"/>
      <c r="R13" s="189"/>
      <c r="S13" s="185"/>
      <c r="T13" s="186"/>
      <c r="U13" s="186"/>
      <c r="V13" s="186"/>
      <c r="W13" s="186"/>
      <c r="X13" s="186"/>
      <c r="Y13" s="186"/>
      <c r="Z13" s="187"/>
    </row>
    <row r="14" spans="1:27" s="1" customFormat="1" x14ac:dyDescent="0.2">
      <c r="A14" s="185"/>
      <c r="B14" s="186"/>
      <c r="C14" s="188"/>
      <c r="D14" s="189"/>
      <c r="E14" s="188"/>
      <c r="F14" s="189"/>
      <c r="G14" s="188"/>
      <c r="H14" s="189"/>
      <c r="I14" s="188"/>
      <c r="J14" s="189"/>
      <c r="K14" s="188"/>
      <c r="L14" s="93"/>
      <c r="M14" s="93"/>
      <c r="N14" s="93"/>
      <c r="O14" s="93"/>
      <c r="P14" s="93"/>
      <c r="Q14" s="93"/>
      <c r="R14" s="189"/>
      <c r="S14" s="185"/>
      <c r="T14" s="186"/>
      <c r="U14" s="186"/>
      <c r="V14" s="186"/>
      <c r="W14" s="186"/>
      <c r="X14" s="186"/>
      <c r="Y14" s="186"/>
      <c r="Z14" s="187"/>
    </row>
    <row r="15" spans="1:27" s="2" customFormat="1" ht="13.35" customHeight="1" x14ac:dyDescent="0.2">
      <c r="A15" s="198"/>
      <c r="B15" s="199"/>
      <c r="C15" s="201"/>
      <c r="D15" s="202"/>
      <c r="E15" s="201"/>
      <c r="F15" s="202"/>
      <c r="G15" s="201"/>
      <c r="H15" s="202"/>
      <c r="I15" s="201"/>
      <c r="J15" s="202"/>
      <c r="K15" s="201"/>
      <c r="L15" s="203"/>
      <c r="M15" s="203"/>
      <c r="N15" s="203"/>
      <c r="O15" s="203"/>
      <c r="P15" s="203"/>
      <c r="Q15" s="203"/>
      <c r="R15" s="202"/>
      <c r="S15" s="198"/>
      <c r="T15" s="199"/>
      <c r="U15" s="199"/>
      <c r="V15" s="199"/>
      <c r="W15" s="199"/>
      <c r="X15" s="199"/>
      <c r="Y15" s="199"/>
      <c r="Z15" s="200"/>
      <c r="AA15" s="1"/>
    </row>
    <row r="16" spans="1:27" s="1" customFormat="1" ht="18.75" x14ac:dyDescent="0.2">
      <c r="A16" s="14">
        <f>S10+1</f>
        <v>45690</v>
      </c>
      <c r="B16" s="15"/>
      <c r="C16" s="12">
        <f>A16+1</f>
        <v>45691</v>
      </c>
      <c r="D16" s="13"/>
      <c r="E16" s="12">
        <f>C16+1</f>
        <v>45692</v>
      </c>
      <c r="F16" s="13"/>
      <c r="G16" s="12">
        <f>E16+1</f>
        <v>45693</v>
      </c>
      <c r="H16" s="13"/>
      <c r="I16" s="12">
        <f>G16+1</f>
        <v>45694</v>
      </c>
      <c r="J16" s="13"/>
      <c r="K16" s="190">
        <f>I16+1</f>
        <v>45695</v>
      </c>
      <c r="L16" s="191"/>
      <c r="M16" s="192"/>
      <c r="N16" s="192"/>
      <c r="O16" s="192"/>
      <c r="P16" s="192"/>
      <c r="Q16" s="192"/>
      <c r="R16" s="193"/>
      <c r="S16" s="194">
        <f>K16+1</f>
        <v>45696</v>
      </c>
      <c r="T16" s="195"/>
      <c r="U16" s="196"/>
      <c r="V16" s="196"/>
      <c r="W16" s="196"/>
      <c r="X16" s="196"/>
      <c r="Y16" s="196"/>
      <c r="Z16" s="197"/>
    </row>
    <row r="17" spans="1:27" s="1" customFormat="1" x14ac:dyDescent="0.2">
      <c r="A17" s="185"/>
      <c r="B17" s="186"/>
      <c r="C17" s="188"/>
      <c r="D17" s="189"/>
      <c r="E17" s="188"/>
      <c r="F17" s="189"/>
      <c r="G17" s="188"/>
      <c r="H17" s="189"/>
      <c r="I17" s="188"/>
      <c r="J17" s="189"/>
      <c r="K17" s="188"/>
      <c r="L17" s="93"/>
      <c r="M17" s="93"/>
      <c r="N17" s="93"/>
      <c r="O17" s="93"/>
      <c r="P17" s="93"/>
      <c r="Q17" s="93"/>
      <c r="R17" s="189"/>
      <c r="S17" s="185"/>
      <c r="T17" s="186"/>
      <c r="U17" s="186"/>
      <c r="V17" s="186"/>
      <c r="W17" s="186"/>
      <c r="X17" s="186"/>
      <c r="Y17" s="186"/>
      <c r="Z17" s="187"/>
    </row>
    <row r="18" spans="1:27" s="1" customFormat="1" x14ac:dyDescent="0.2">
      <c r="A18" s="185"/>
      <c r="B18" s="186"/>
      <c r="C18" s="188"/>
      <c r="D18" s="189"/>
      <c r="E18" s="188"/>
      <c r="F18" s="189"/>
      <c r="G18" s="188"/>
      <c r="H18" s="189"/>
      <c r="I18" s="188"/>
      <c r="J18" s="189"/>
      <c r="K18" s="188"/>
      <c r="L18" s="93"/>
      <c r="M18" s="93"/>
      <c r="N18" s="93"/>
      <c r="O18" s="93"/>
      <c r="P18" s="93"/>
      <c r="Q18" s="93"/>
      <c r="R18" s="189"/>
      <c r="S18" s="185"/>
      <c r="T18" s="186"/>
      <c r="U18" s="186"/>
      <c r="V18" s="186"/>
      <c r="W18" s="186"/>
      <c r="X18" s="186"/>
      <c r="Y18" s="186"/>
      <c r="Z18" s="187"/>
    </row>
    <row r="19" spans="1:27" s="1" customFormat="1" x14ac:dyDescent="0.2">
      <c r="A19" s="185"/>
      <c r="B19" s="186"/>
      <c r="C19" s="188"/>
      <c r="D19" s="189"/>
      <c r="E19" s="188"/>
      <c r="F19" s="189"/>
      <c r="G19" s="188"/>
      <c r="H19" s="189"/>
      <c r="I19" s="188"/>
      <c r="J19" s="189"/>
      <c r="K19" s="188"/>
      <c r="L19" s="93"/>
      <c r="M19" s="93"/>
      <c r="N19" s="93"/>
      <c r="O19" s="93"/>
      <c r="P19" s="93"/>
      <c r="Q19" s="93"/>
      <c r="R19" s="189"/>
      <c r="S19" s="185"/>
      <c r="T19" s="186"/>
      <c r="U19" s="186"/>
      <c r="V19" s="186"/>
      <c r="W19" s="186"/>
      <c r="X19" s="186"/>
      <c r="Y19" s="186"/>
      <c r="Z19" s="187"/>
    </row>
    <row r="20" spans="1:27" s="1" customFormat="1" x14ac:dyDescent="0.2">
      <c r="A20" s="185"/>
      <c r="B20" s="186"/>
      <c r="C20" s="188"/>
      <c r="D20" s="189"/>
      <c r="E20" s="188"/>
      <c r="F20" s="189"/>
      <c r="G20" s="188"/>
      <c r="H20" s="189"/>
      <c r="I20" s="188"/>
      <c r="J20" s="189"/>
      <c r="K20" s="188"/>
      <c r="L20" s="93"/>
      <c r="M20" s="93"/>
      <c r="N20" s="93"/>
      <c r="O20" s="93"/>
      <c r="P20" s="93"/>
      <c r="Q20" s="93"/>
      <c r="R20" s="189"/>
      <c r="S20" s="185"/>
      <c r="T20" s="186"/>
      <c r="U20" s="186"/>
      <c r="V20" s="186"/>
      <c r="W20" s="186"/>
      <c r="X20" s="186"/>
      <c r="Y20" s="186"/>
      <c r="Z20" s="187"/>
    </row>
    <row r="21" spans="1:27" s="2" customFormat="1" ht="13.35" customHeight="1" x14ac:dyDescent="0.2">
      <c r="A21" s="198"/>
      <c r="B21" s="199"/>
      <c r="C21" s="201"/>
      <c r="D21" s="202"/>
      <c r="E21" s="201"/>
      <c r="F21" s="202"/>
      <c r="G21" s="201"/>
      <c r="H21" s="202"/>
      <c r="I21" s="201"/>
      <c r="J21" s="202"/>
      <c r="K21" s="201"/>
      <c r="L21" s="203"/>
      <c r="M21" s="203"/>
      <c r="N21" s="203"/>
      <c r="O21" s="203"/>
      <c r="P21" s="203"/>
      <c r="Q21" s="203"/>
      <c r="R21" s="202"/>
      <c r="S21" s="198"/>
      <c r="T21" s="199"/>
      <c r="U21" s="199"/>
      <c r="V21" s="199"/>
      <c r="W21" s="199"/>
      <c r="X21" s="199"/>
      <c r="Y21" s="199"/>
      <c r="Z21" s="200"/>
      <c r="AA21" s="1"/>
    </row>
    <row r="22" spans="1:27" s="1" customFormat="1" ht="18.75" x14ac:dyDescent="0.2">
      <c r="A22" s="14">
        <f>S16+1</f>
        <v>45697</v>
      </c>
      <c r="B22" s="15"/>
      <c r="C22" s="12">
        <f>A22+1</f>
        <v>45698</v>
      </c>
      <c r="D22" s="13"/>
      <c r="E22" s="12">
        <f>C22+1</f>
        <v>45699</v>
      </c>
      <c r="F22" s="13"/>
      <c r="G22" s="12">
        <f>E22+1</f>
        <v>45700</v>
      </c>
      <c r="H22" s="13"/>
      <c r="I22" s="12">
        <f>G22+1</f>
        <v>45701</v>
      </c>
      <c r="J22" s="13"/>
      <c r="K22" s="190">
        <f>I22+1</f>
        <v>45702</v>
      </c>
      <c r="L22" s="191"/>
      <c r="M22" s="192"/>
      <c r="N22" s="192"/>
      <c r="O22" s="192"/>
      <c r="P22" s="192"/>
      <c r="Q22" s="192"/>
      <c r="R22" s="193"/>
      <c r="S22" s="194">
        <f>K22+1</f>
        <v>45703</v>
      </c>
      <c r="T22" s="195"/>
      <c r="U22" s="196"/>
      <c r="V22" s="196"/>
      <c r="W22" s="196"/>
      <c r="X22" s="196"/>
      <c r="Y22" s="196"/>
      <c r="Z22" s="197"/>
    </row>
    <row r="23" spans="1:27" s="1" customFormat="1" x14ac:dyDescent="0.2">
      <c r="A23" s="185"/>
      <c r="B23" s="186"/>
      <c r="C23" s="188"/>
      <c r="D23" s="189"/>
      <c r="E23" s="188"/>
      <c r="F23" s="189"/>
      <c r="G23" s="188"/>
      <c r="H23" s="189"/>
      <c r="I23" s="188"/>
      <c r="J23" s="189"/>
      <c r="K23" s="188"/>
      <c r="L23" s="93"/>
      <c r="M23" s="93"/>
      <c r="N23" s="93"/>
      <c r="O23" s="93"/>
      <c r="P23" s="93"/>
      <c r="Q23" s="93"/>
      <c r="R23" s="189"/>
      <c r="S23" s="185"/>
      <c r="T23" s="186"/>
      <c r="U23" s="186"/>
      <c r="V23" s="186"/>
      <c r="W23" s="186"/>
      <c r="X23" s="186"/>
      <c r="Y23" s="186"/>
      <c r="Z23" s="187"/>
    </row>
    <row r="24" spans="1:27" s="1" customFormat="1" x14ac:dyDescent="0.2">
      <c r="A24" s="185"/>
      <c r="B24" s="186"/>
      <c r="C24" s="188"/>
      <c r="D24" s="189"/>
      <c r="E24" s="188"/>
      <c r="F24" s="189"/>
      <c r="G24" s="188"/>
      <c r="H24" s="189"/>
      <c r="I24" s="188"/>
      <c r="J24" s="189"/>
      <c r="K24" s="188"/>
      <c r="L24" s="93"/>
      <c r="M24" s="93"/>
      <c r="N24" s="93"/>
      <c r="O24" s="93"/>
      <c r="P24" s="93"/>
      <c r="Q24" s="93"/>
      <c r="R24" s="189"/>
      <c r="S24" s="185"/>
      <c r="T24" s="186"/>
      <c r="U24" s="186"/>
      <c r="V24" s="186"/>
      <c r="W24" s="186"/>
      <c r="X24" s="186"/>
      <c r="Y24" s="186"/>
      <c r="Z24" s="187"/>
    </row>
    <row r="25" spans="1:27" s="1" customFormat="1" x14ac:dyDescent="0.2">
      <c r="A25" s="185"/>
      <c r="B25" s="186"/>
      <c r="C25" s="188"/>
      <c r="D25" s="189"/>
      <c r="E25" s="188"/>
      <c r="F25" s="189"/>
      <c r="G25" s="188"/>
      <c r="H25" s="189"/>
      <c r="I25" s="188"/>
      <c r="J25" s="189"/>
      <c r="K25" s="188"/>
      <c r="L25" s="93"/>
      <c r="M25" s="93"/>
      <c r="N25" s="93"/>
      <c r="O25" s="93"/>
      <c r="P25" s="93"/>
      <c r="Q25" s="93"/>
      <c r="R25" s="189"/>
      <c r="S25" s="185"/>
      <c r="T25" s="186"/>
      <c r="U25" s="186"/>
      <c r="V25" s="186"/>
      <c r="W25" s="186"/>
      <c r="X25" s="186"/>
      <c r="Y25" s="186"/>
      <c r="Z25" s="187"/>
    </row>
    <row r="26" spans="1:27" s="1" customFormat="1" x14ac:dyDescent="0.2">
      <c r="A26" s="185"/>
      <c r="B26" s="186"/>
      <c r="C26" s="188"/>
      <c r="D26" s="189"/>
      <c r="E26" s="188"/>
      <c r="F26" s="189"/>
      <c r="G26" s="188"/>
      <c r="H26" s="189"/>
      <c r="I26" s="188"/>
      <c r="J26" s="189"/>
      <c r="K26" s="188"/>
      <c r="L26" s="93"/>
      <c r="M26" s="93"/>
      <c r="N26" s="93"/>
      <c r="O26" s="93"/>
      <c r="P26" s="93"/>
      <c r="Q26" s="93"/>
      <c r="R26" s="189"/>
      <c r="S26" s="185"/>
      <c r="T26" s="186"/>
      <c r="U26" s="186"/>
      <c r="V26" s="186"/>
      <c r="W26" s="186"/>
      <c r="X26" s="186"/>
      <c r="Y26" s="186"/>
      <c r="Z26" s="187"/>
    </row>
    <row r="27" spans="1:27" s="2" customFormat="1" x14ac:dyDescent="0.2">
      <c r="A27" s="198"/>
      <c r="B27" s="199"/>
      <c r="C27" s="201"/>
      <c r="D27" s="202"/>
      <c r="E27" s="201"/>
      <c r="F27" s="202"/>
      <c r="G27" s="201"/>
      <c r="H27" s="202"/>
      <c r="I27" s="201"/>
      <c r="J27" s="202"/>
      <c r="K27" s="201"/>
      <c r="L27" s="203"/>
      <c r="M27" s="203"/>
      <c r="N27" s="203"/>
      <c r="O27" s="203"/>
      <c r="P27" s="203"/>
      <c r="Q27" s="203"/>
      <c r="R27" s="202"/>
      <c r="S27" s="198"/>
      <c r="T27" s="199"/>
      <c r="U27" s="199"/>
      <c r="V27" s="199"/>
      <c r="W27" s="199"/>
      <c r="X27" s="199"/>
      <c r="Y27" s="199"/>
      <c r="Z27" s="200"/>
      <c r="AA27" s="1"/>
    </row>
    <row r="28" spans="1:27" s="1" customFormat="1" ht="18.75" x14ac:dyDescent="0.2">
      <c r="A28" s="14">
        <f>S22+1</f>
        <v>45704</v>
      </c>
      <c r="B28" s="15"/>
      <c r="C28" s="12">
        <f>A28+1</f>
        <v>45705</v>
      </c>
      <c r="D28" s="13"/>
      <c r="E28" s="12">
        <f>C28+1</f>
        <v>45706</v>
      </c>
      <c r="F28" s="13"/>
      <c r="G28" s="12">
        <f>E28+1</f>
        <v>45707</v>
      </c>
      <c r="H28" s="13"/>
      <c r="I28" s="12">
        <f>G28+1</f>
        <v>45708</v>
      </c>
      <c r="J28" s="13"/>
      <c r="K28" s="190">
        <f>I28+1</f>
        <v>45709</v>
      </c>
      <c r="L28" s="191"/>
      <c r="M28" s="192"/>
      <c r="N28" s="192"/>
      <c r="O28" s="192"/>
      <c r="P28" s="192"/>
      <c r="Q28" s="192"/>
      <c r="R28" s="193"/>
      <c r="S28" s="194">
        <f>K28+1</f>
        <v>45710</v>
      </c>
      <c r="T28" s="195"/>
      <c r="U28" s="196"/>
      <c r="V28" s="196"/>
      <c r="W28" s="196"/>
      <c r="X28" s="196"/>
      <c r="Y28" s="196"/>
      <c r="Z28" s="197"/>
    </row>
    <row r="29" spans="1:27" s="1" customFormat="1" x14ac:dyDescent="0.2">
      <c r="A29" s="185"/>
      <c r="B29" s="186"/>
      <c r="C29" s="188"/>
      <c r="D29" s="189"/>
      <c r="E29" s="188"/>
      <c r="F29" s="189"/>
      <c r="G29" s="188"/>
      <c r="H29" s="189"/>
      <c r="I29" s="188"/>
      <c r="J29" s="189"/>
      <c r="K29" s="188"/>
      <c r="L29" s="93"/>
      <c r="M29" s="93"/>
      <c r="N29" s="93"/>
      <c r="O29" s="93"/>
      <c r="P29" s="93"/>
      <c r="Q29" s="93"/>
      <c r="R29" s="189"/>
      <c r="S29" s="185"/>
      <c r="T29" s="186"/>
      <c r="U29" s="186"/>
      <c r="V29" s="186"/>
      <c r="W29" s="186"/>
      <c r="X29" s="186"/>
      <c r="Y29" s="186"/>
      <c r="Z29" s="187"/>
    </row>
    <row r="30" spans="1:27" s="1" customFormat="1" x14ac:dyDescent="0.2">
      <c r="A30" s="185"/>
      <c r="B30" s="186"/>
      <c r="C30" s="188"/>
      <c r="D30" s="189"/>
      <c r="E30" s="188"/>
      <c r="F30" s="189"/>
      <c r="G30" s="188"/>
      <c r="H30" s="189"/>
      <c r="I30" s="188"/>
      <c r="J30" s="189"/>
      <c r="K30" s="188"/>
      <c r="L30" s="93"/>
      <c r="M30" s="93"/>
      <c r="N30" s="93"/>
      <c r="O30" s="93"/>
      <c r="P30" s="93"/>
      <c r="Q30" s="93"/>
      <c r="R30" s="189"/>
      <c r="S30" s="185"/>
      <c r="T30" s="186"/>
      <c r="U30" s="186"/>
      <c r="V30" s="186"/>
      <c r="W30" s="186"/>
      <c r="X30" s="186"/>
      <c r="Y30" s="186"/>
      <c r="Z30" s="187"/>
    </row>
    <row r="31" spans="1:27" s="1" customFormat="1" x14ac:dyDescent="0.2">
      <c r="A31" s="185"/>
      <c r="B31" s="186"/>
      <c r="C31" s="188"/>
      <c r="D31" s="189"/>
      <c r="E31" s="188"/>
      <c r="F31" s="189"/>
      <c r="G31" s="188"/>
      <c r="H31" s="189"/>
      <c r="I31" s="188"/>
      <c r="J31" s="189"/>
      <c r="K31" s="188"/>
      <c r="L31" s="93"/>
      <c r="M31" s="93"/>
      <c r="N31" s="93"/>
      <c r="O31" s="93"/>
      <c r="P31" s="93"/>
      <c r="Q31" s="93"/>
      <c r="R31" s="189"/>
      <c r="S31" s="185"/>
      <c r="T31" s="186"/>
      <c r="U31" s="186"/>
      <c r="V31" s="186"/>
      <c r="W31" s="186"/>
      <c r="X31" s="186"/>
      <c r="Y31" s="186"/>
      <c r="Z31" s="187"/>
    </row>
    <row r="32" spans="1:27" s="1" customFormat="1" x14ac:dyDescent="0.2">
      <c r="A32" s="185"/>
      <c r="B32" s="186"/>
      <c r="C32" s="188"/>
      <c r="D32" s="189"/>
      <c r="E32" s="188"/>
      <c r="F32" s="189"/>
      <c r="G32" s="188"/>
      <c r="H32" s="189"/>
      <c r="I32" s="188"/>
      <c r="J32" s="189"/>
      <c r="K32" s="188"/>
      <c r="L32" s="93"/>
      <c r="M32" s="93"/>
      <c r="N32" s="93"/>
      <c r="O32" s="93"/>
      <c r="P32" s="93"/>
      <c r="Q32" s="93"/>
      <c r="R32" s="189"/>
      <c r="S32" s="185"/>
      <c r="T32" s="186"/>
      <c r="U32" s="186"/>
      <c r="V32" s="186"/>
      <c r="W32" s="186"/>
      <c r="X32" s="186"/>
      <c r="Y32" s="186"/>
      <c r="Z32" s="187"/>
    </row>
    <row r="33" spans="1:27" s="2" customFormat="1" x14ac:dyDescent="0.2">
      <c r="A33" s="198"/>
      <c r="B33" s="199"/>
      <c r="C33" s="201"/>
      <c r="D33" s="202"/>
      <c r="E33" s="201"/>
      <c r="F33" s="202"/>
      <c r="G33" s="201"/>
      <c r="H33" s="202"/>
      <c r="I33" s="201"/>
      <c r="J33" s="202"/>
      <c r="K33" s="201"/>
      <c r="L33" s="203"/>
      <c r="M33" s="203"/>
      <c r="N33" s="203"/>
      <c r="O33" s="203"/>
      <c r="P33" s="203"/>
      <c r="Q33" s="203"/>
      <c r="R33" s="202"/>
      <c r="S33" s="198"/>
      <c r="T33" s="199"/>
      <c r="U33" s="199"/>
      <c r="V33" s="199"/>
      <c r="W33" s="199"/>
      <c r="X33" s="199"/>
      <c r="Y33" s="199"/>
      <c r="Z33" s="200"/>
      <c r="AA33" s="1"/>
    </row>
    <row r="34" spans="1:27" s="1" customFormat="1" ht="18.75" x14ac:dyDescent="0.2">
      <c r="A34" s="14">
        <f>S28+1</f>
        <v>45711</v>
      </c>
      <c r="B34" s="15"/>
      <c r="C34" s="12">
        <f>A34+1</f>
        <v>45712</v>
      </c>
      <c r="D34" s="13"/>
      <c r="E34" s="12">
        <f>C34+1</f>
        <v>45713</v>
      </c>
      <c r="F34" s="13"/>
      <c r="G34" s="12">
        <f>E34+1</f>
        <v>45714</v>
      </c>
      <c r="H34" s="13"/>
      <c r="I34" s="12">
        <f>G34+1</f>
        <v>45715</v>
      </c>
      <c r="J34" s="13"/>
      <c r="K34" s="190">
        <f>I34+1</f>
        <v>45716</v>
      </c>
      <c r="L34" s="191"/>
      <c r="M34" s="192"/>
      <c r="N34" s="192"/>
      <c r="O34" s="192"/>
      <c r="P34" s="192"/>
      <c r="Q34" s="192"/>
      <c r="R34" s="193"/>
      <c r="S34" s="194">
        <f>K34+1</f>
        <v>45717</v>
      </c>
      <c r="T34" s="195"/>
      <c r="U34" s="196"/>
      <c r="V34" s="196"/>
      <c r="W34" s="196"/>
      <c r="X34" s="196"/>
      <c r="Y34" s="196"/>
      <c r="Z34" s="197"/>
    </row>
    <row r="35" spans="1:27" s="1" customFormat="1" x14ac:dyDescent="0.2">
      <c r="A35" s="185"/>
      <c r="B35" s="186"/>
      <c r="C35" s="188"/>
      <c r="D35" s="189"/>
      <c r="E35" s="188"/>
      <c r="F35" s="189"/>
      <c r="G35" s="188"/>
      <c r="H35" s="189"/>
      <c r="I35" s="188"/>
      <c r="J35" s="189"/>
      <c r="K35" s="188"/>
      <c r="L35" s="93"/>
      <c r="M35" s="93"/>
      <c r="N35" s="93"/>
      <c r="O35" s="93"/>
      <c r="P35" s="93"/>
      <c r="Q35" s="93"/>
      <c r="R35" s="189"/>
      <c r="S35" s="185"/>
      <c r="T35" s="186"/>
      <c r="U35" s="186"/>
      <c r="V35" s="186"/>
      <c r="W35" s="186"/>
      <c r="X35" s="186"/>
      <c r="Y35" s="186"/>
      <c r="Z35" s="187"/>
    </row>
    <row r="36" spans="1:27" s="1" customFormat="1" x14ac:dyDescent="0.2">
      <c r="A36" s="185"/>
      <c r="B36" s="186"/>
      <c r="C36" s="188"/>
      <c r="D36" s="189"/>
      <c r="E36" s="188"/>
      <c r="F36" s="189"/>
      <c r="G36" s="188"/>
      <c r="H36" s="189"/>
      <c r="I36" s="188"/>
      <c r="J36" s="189"/>
      <c r="K36" s="188"/>
      <c r="L36" s="93"/>
      <c r="M36" s="93"/>
      <c r="N36" s="93"/>
      <c r="O36" s="93"/>
      <c r="P36" s="93"/>
      <c r="Q36" s="93"/>
      <c r="R36" s="189"/>
      <c r="S36" s="185"/>
      <c r="T36" s="186"/>
      <c r="U36" s="186"/>
      <c r="V36" s="186"/>
      <c r="W36" s="186"/>
      <c r="X36" s="186"/>
      <c r="Y36" s="186"/>
      <c r="Z36" s="187"/>
    </row>
    <row r="37" spans="1:27" s="1" customFormat="1" x14ac:dyDescent="0.2">
      <c r="A37" s="185"/>
      <c r="B37" s="186"/>
      <c r="C37" s="188"/>
      <c r="D37" s="189"/>
      <c r="E37" s="188"/>
      <c r="F37" s="189"/>
      <c r="G37" s="188"/>
      <c r="H37" s="189"/>
      <c r="I37" s="188"/>
      <c r="J37" s="189"/>
      <c r="K37" s="188"/>
      <c r="L37" s="93"/>
      <c r="M37" s="93"/>
      <c r="N37" s="93"/>
      <c r="O37" s="93"/>
      <c r="P37" s="93"/>
      <c r="Q37" s="93"/>
      <c r="R37" s="189"/>
      <c r="S37" s="185"/>
      <c r="T37" s="186"/>
      <c r="U37" s="186"/>
      <c r="V37" s="186"/>
      <c r="W37" s="186"/>
      <c r="X37" s="186"/>
      <c r="Y37" s="186"/>
      <c r="Z37" s="187"/>
    </row>
    <row r="38" spans="1:27" s="1" customFormat="1" x14ac:dyDescent="0.2">
      <c r="A38" s="185"/>
      <c r="B38" s="186"/>
      <c r="C38" s="188"/>
      <c r="D38" s="189"/>
      <c r="E38" s="188"/>
      <c r="F38" s="189"/>
      <c r="G38" s="188"/>
      <c r="H38" s="189"/>
      <c r="I38" s="188"/>
      <c r="J38" s="189"/>
      <c r="K38" s="188"/>
      <c r="L38" s="93"/>
      <c r="M38" s="93"/>
      <c r="N38" s="93"/>
      <c r="O38" s="93"/>
      <c r="P38" s="93"/>
      <c r="Q38" s="93"/>
      <c r="R38" s="189"/>
      <c r="S38" s="185"/>
      <c r="T38" s="186"/>
      <c r="U38" s="186"/>
      <c r="V38" s="186"/>
      <c r="W38" s="186"/>
      <c r="X38" s="186"/>
      <c r="Y38" s="186"/>
      <c r="Z38" s="187"/>
    </row>
    <row r="39" spans="1:27" s="2" customFormat="1" x14ac:dyDescent="0.2">
      <c r="A39" s="198"/>
      <c r="B39" s="199"/>
      <c r="C39" s="201"/>
      <c r="D39" s="202"/>
      <c r="E39" s="201"/>
      <c r="F39" s="202"/>
      <c r="G39" s="201"/>
      <c r="H39" s="202"/>
      <c r="I39" s="201"/>
      <c r="J39" s="202"/>
      <c r="K39" s="201"/>
      <c r="L39" s="203"/>
      <c r="M39" s="203"/>
      <c r="N39" s="203"/>
      <c r="O39" s="203"/>
      <c r="P39" s="203"/>
      <c r="Q39" s="203"/>
      <c r="R39" s="202"/>
      <c r="S39" s="198"/>
      <c r="T39" s="199"/>
      <c r="U39" s="199"/>
      <c r="V39" s="199"/>
      <c r="W39" s="199"/>
      <c r="X39" s="199"/>
      <c r="Y39" s="199"/>
      <c r="Z39" s="200"/>
      <c r="AA39" s="1"/>
    </row>
    <row r="40" spans="1:27" ht="18.75" x14ac:dyDescent="0.2">
      <c r="A40" s="14">
        <f>S34+1</f>
        <v>45718</v>
      </c>
      <c r="B40" s="15"/>
      <c r="C40" s="12">
        <f>A40+1</f>
        <v>45719</v>
      </c>
      <c r="D40" s="13"/>
      <c r="E40" s="16" t="s">
        <v>27</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185"/>
      <c r="B41" s="186"/>
      <c r="C41" s="188"/>
      <c r="D41" s="189"/>
      <c r="E41" s="18"/>
      <c r="F41" s="6"/>
      <c r="G41" s="6"/>
      <c r="H41" s="6"/>
      <c r="I41" s="6"/>
      <c r="J41" s="6"/>
      <c r="K41" s="6"/>
      <c r="L41" s="6"/>
      <c r="M41" s="6"/>
      <c r="N41" s="6"/>
      <c r="O41" s="6"/>
      <c r="P41" s="6"/>
      <c r="Q41" s="6"/>
      <c r="R41" s="6"/>
      <c r="S41" s="6"/>
      <c r="T41" s="6"/>
      <c r="U41" s="6"/>
      <c r="V41" s="6"/>
      <c r="W41" s="6"/>
      <c r="X41" s="6"/>
      <c r="Y41" s="6"/>
      <c r="Z41" s="8"/>
    </row>
    <row r="42" spans="1:27" x14ac:dyDescent="0.2">
      <c r="A42" s="185"/>
      <c r="B42" s="186"/>
      <c r="C42" s="188"/>
      <c r="D42" s="189"/>
      <c r="E42" s="18"/>
      <c r="F42" s="6"/>
      <c r="G42" s="6"/>
      <c r="H42" s="6"/>
      <c r="I42" s="6"/>
      <c r="J42" s="6"/>
      <c r="K42" s="6"/>
      <c r="L42" s="6"/>
      <c r="M42" s="6"/>
      <c r="N42" s="6"/>
      <c r="O42" s="6"/>
      <c r="P42" s="6"/>
      <c r="Q42" s="6"/>
      <c r="R42" s="6"/>
      <c r="S42" s="6"/>
      <c r="T42" s="6"/>
      <c r="U42" s="6"/>
      <c r="V42" s="6"/>
      <c r="W42" s="6"/>
      <c r="X42" s="6"/>
      <c r="Y42" s="6"/>
      <c r="Z42" s="7"/>
    </row>
    <row r="43" spans="1:27" x14ac:dyDescent="0.2">
      <c r="A43" s="185"/>
      <c r="B43" s="186"/>
      <c r="C43" s="188"/>
      <c r="D43" s="189"/>
      <c r="E43" s="18"/>
      <c r="F43" s="6"/>
      <c r="G43" s="6"/>
      <c r="H43" s="6"/>
      <c r="I43" s="6"/>
      <c r="J43" s="6"/>
      <c r="K43" s="6"/>
      <c r="L43" s="6"/>
      <c r="M43" s="6"/>
      <c r="N43" s="6"/>
      <c r="O43" s="6"/>
      <c r="P43" s="6"/>
      <c r="Q43" s="6"/>
      <c r="R43" s="6"/>
      <c r="S43" s="6"/>
      <c r="T43" s="6"/>
      <c r="U43" s="6"/>
      <c r="V43" s="6"/>
      <c r="W43" s="6"/>
      <c r="X43" s="6"/>
      <c r="Y43" s="6"/>
      <c r="Z43" s="7"/>
    </row>
    <row r="44" spans="1:27" x14ac:dyDescent="0.2">
      <c r="A44" s="185"/>
      <c r="B44" s="186"/>
      <c r="C44" s="188"/>
      <c r="D44" s="189"/>
      <c r="E44" s="18"/>
      <c r="F44" s="6"/>
      <c r="G44" s="6"/>
      <c r="H44" s="6"/>
      <c r="I44" s="6"/>
      <c r="J44" s="6"/>
      <c r="K44" s="204" t="s">
        <v>28</v>
      </c>
      <c r="L44" s="204"/>
      <c r="M44" s="204"/>
      <c r="N44" s="204"/>
      <c r="O44" s="204"/>
      <c r="P44" s="204"/>
      <c r="Q44" s="204"/>
      <c r="R44" s="204"/>
      <c r="S44" s="204"/>
      <c r="T44" s="204"/>
      <c r="U44" s="204"/>
      <c r="V44" s="204"/>
      <c r="W44" s="204"/>
      <c r="X44" s="204"/>
      <c r="Y44" s="204"/>
      <c r="Z44" s="205"/>
    </row>
    <row r="45" spans="1:27" s="1" customFormat="1" x14ac:dyDescent="0.2">
      <c r="A45" s="198"/>
      <c r="B45" s="199"/>
      <c r="C45" s="201"/>
      <c r="D45" s="202"/>
      <c r="E45" s="19"/>
      <c r="F45" s="20"/>
      <c r="G45" s="20"/>
      <c r="H45" s="20"/>
      <c r="I45" s="20"/>
      <c r="J45" s="20"/>
      <c r="K45" s="206" t="s">
        <v>3</v>
      </c>
      <c r="L45" s="206"/>
      <c r="M45" s="206"/>
      <c r="N45" s="206"/>
      <c r="O45" s="206"/>
      <c r="P45" s="206"/>
      <c r="Q45" s="206"/>
      <c r="R45" s="206"/>
      <c r="S45" s="206"/>
      <c r="T45" s="206"/>
      <c r="U45" s="206"/>
      <c r="V45" s="206"/>
      <c r="W45" s="206"/>
      <c r="X45" s="206"/>
      <c r="Y45" s="206"/>
      <c r="Z45" s="20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scale="99"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topLeftCell="A31"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180">
        <f>DATE('1'!AD16,'1'!AD18+2,1)</f>
        <v>45717</v>
      </c>
      <c r="B1" s="180"/>
      <c r="C1" s="180"/>
      <c r="D1" s="180"/>
      <c r="E1" s="180"/>
      <c r="F1" s="180"/>
      <c r="G1" s="180"/>
      <c r="H1" s="180"/>
      <c r="I1" s="11"/>
      <c r="J1" s="11"/>
      <c r="K1" s="181">
        <f>DATE(YEAR(A1),MONTH(A1)-1,1)</f>
        <v>45689</v>
      </c>
      <c r="L1" s="181"/>
      <c r="M1" s="181"/>
      <c r="N1" s="181"/>
      <c r="O1" s="181"/>
      <c r="P1" s="181"/>
      <c r="Q1" s="181"/>
      <c r="S1" s="181">
        <f>DATE(YEAR(A1),MONTH(A1)+1,1)</f>
        <v>45748</v>
      </c>
      <c r="T1" s="181"/>
      <c r="U1" s="181"/>
      <c r="V1" s="181"/>
      <c r="W1" s="181"/>
      <c r="X1" s="181"/>
      <c r="Y1" s="181"/>
    </row>
    <row r="2" spans="1:27" s="3" customFormat="1" ht="11.25" customHeight="1" x14ac:dyDescent="0.2">
      <c r="A2" s="180"/>
      <c r="B2" s="180"/>
      <c r="C2" s="180"/>
      <c r="D2" s="180"/>
      <c r="E2" s="180"/>
      <c r="F2" s="180"/>
      <c r="G2" s="180"/>
      <c r="H2" s="180"/>
      <c r="I2" s="11"/>
      <c r="J2" s="11"/>
      <c r="K2" s="44" t="str">
        <f>INDEX({"S";"M";"T";"W";"T";"F";"S"},1+MOD(start_day+1-2,7))</f>
        <v>S</v>
      </c>
      <c r="L2" s="44" t="str">
        <f>INDEX({"S";"M";"T";"W";"T";"F";"S"},1+MOD(start_day+2-2,7))</f>
        <v>M</v>
      </c>
      <c r="M2" s="44" t="str">
        <f>INDEX({"S";"M";"T";"W";"T";"F";"S"},1+MOD(start_day+3-2,7))</f>
        <v>T</v>
      </c>
      <c r="N2" s="44" t="str">
        <f>INDEX({"S";"M";"T";"W";"T";"F";"S"},1+MOD(start_day+4-2,7))</f>
        <v>W</v>
      </c>
      <c r="O2" s="44" t="str">
        <f>INDEX({"S";"M";"T";"W";"T";"F";"S"},1+MOD(start_day+5-2,7))</f>
        <v>T</v>
      </c>
      <c r="P2" s="44" t="str">
        <f>INDEX({"S";"M";"T";"W";"T";"F";"S"},1+MOD(start_day+6-2,7))</f>
        <v>F</v>
      </c>
      <c r="Q2" s="44" t="str">
        <f>INDEX({"S";"M";"T";"W";"T";"F";"S"},1+MOD(start_day+7-2,7))</f>
        <v>S</v>
      </c>
      <c r="S2" s="44" t="str">
        <f>INDEX({"S";"M";"T";"W";"T";"F";"S"},1+MOD(start_day+1-2,7))</f>
        <v>S</v>
      </c>
      <c r="T2" s="44" t="str">
        <f>INDEX({"S";"M";"T";"W";"T";"F";"S"},1+MOD(start_day+2-2,7))</f>
        <v>M</v>
      </c>
      <c r="U2" s="44" t="str">
        <f>INDEX({"S";"M";"T";"W";"T";"F";"S"},1+MOD(start_day+3-2,7))</f>
        <v>T</v>
      </c>
      <c r="V2" s="44" t="str">
        <f>INDEX({"S";"M";"T";"W";"T";"F";"S"},1+MOD(start_day+4-2,7))</f>
        <v>W</v>
      </c>
      <c r="W2" s="44" t="str">
        <f>INDEX({"S";"M";"T";"W";"T";"F";"S"},1+MOD(start_day+5-2,7))</f>
        <v>T</v>
      </c>
      <c r="X2" s="44" t="str">
        <f>INDEX({"S";"M";"T";"W";"T";"F";"S"},1+MOD(start_day+6-2,7))</f>
        <v>F</v>
      </c>
      <c r="Y2" s="44" t="str">
        <f>INDEX({"S";"M";"T";"W";"T";"F";"S"},1+MOD(start_day+7-2,7))</f>
        <v>S</v>
      </c>
    </row>
    <row r="3" spans="1:27" s="4" customFormat="1" ht="9" customHeight="1" x14ac:dyDescent="0.2">
      <c r="A3" s="180"/>
      <c r="B3" s="180"/>
      <c r="C3" s="180"/>
      <c r="D3" s="180"/>
      <c r="E3" s="180"/>
      <c r="F3" s="180"/>
      <c r="G3" s="180"/>
      <c r="H3" s="180"/>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45689</v>
      </c>
      <c r="R3" s="3"/>
      <c r="S3" s="21" t="str">
        <f t="shared" ref="S3:Y8" si="1">IF(MONTH($S$1)&lt;&gt;MONTH($S$1-(WEEKDAY($S$1,1)-(start_day-1))-IF((WEEKDAY($S$1,1)-(start_day-1))&lt;=0,7,0)+(ROW(S3)-ROW($S$3))*7+(COLUMN(S3)-COLUMN($S$3)+1)),"",$S$1-(WEEKDAY($S$1,1)-(start_day-1))-IF((WEEKDAY($S$1,1)-(start_day-1))&lt;=0,7,0)+(ROW(S3)-ROW($S$3))*7+(COLUMN(S3)-COLUMN($S$3)+1))</f>
        <v/>
      </c>
      <c r="T3" s="21" t="str">
        <f t="shared" si="1"/>
        <v/>
      </c>
      <c r="U3" s="21">
        <f t="shared" si="1"/>
        <v>45748</v>
      </c>
      <c r="V3" s="21">
        <f t="shared" si="1"/>
        <v>45749</v>
      </c>
      <c r="W3" s="21">
        <f t="shared" si="1"/>
        <v>45750</v>
      </c>
      <c r="X3" s="21">
        <f t="shared" si="1"/>
        <v>45751</v>
      </c>
      <c r="Y3" s="21">
        <f t="shared" si="1"/>
        <v>45752</v>
      </c>
    </row>
    <row r="4" spans="1:27" s="4" customFormat="1" ht="9" customHeight="1" x14ac:dyDescent="0.2">
      <c r="A4" s="180"/>
      <c r="B4" s="180"/>
      <c r="C4" s="180"/>
      <c r="D4" s="180"/>
      <c r="E4" s="180"/>
      <c r="F4" s="180"/>
      <c r="G4" s="180"/>
      <c r="H4" s="180"/>
      <c r="I4" s="11"/>
      <c r="J4" s="11"/>
      <c r="K4" s="21">
        <f t="shared" si="0"/>
        <v>45690</v>
      </c>
      <c r="L4" s="21">
        <f t="shared" si="0"/>
        <v>45691</v>
      </c>
      <c r="M4" s="21">
        <f t="shared" si="0"/>
        <v>45692</v>
      </c>
      <c r="N4" s="21">
        <f t="shared" si="0"/>
        <v>45693</v>
      </c>
      <c r="O4" s="21">
        <f t="shared" si="0"/>
        <v>45694</v>
      </c>
      <c r="P4" s="21">
        <f t="shared" si="0"/>
        <v>45695</v>
      </c>
      <c r="Q4" s="21">
        <f t="shared" si="0"/>
        <v>45696</v>
      </c>
      <c r="R4" s="3"/>
      <c r="S4" s="21">
        <f t="shared" si="1"/>
        <v>45753</v>
      </c>
      <c r="T4" s="21">
        <f t="shared" si="1"/>
        <v>45754</v>
      </c>
      <c r="U4" s="21">
        <f t="shared" si="1"/>
        <v>45755</v>
      </c>
      <c r="V4" s="21">
        <f t="shared" si="1"/>
        <v>45756</v>
      </c>
      <c r="W4" s="21">
        <f t="shared" si="1"/>
        <v>45757</v>
      </c>
      <c r="X4" s="21">
        <f t="shared" si="1"/>
        <v>45758</v>
      </c>
      <c r="Y4" s="21">
        <f t="shared" si="1"/>
        <v>45759</v>
      </c>
    </row>
    <row r="5" spans="1:27" s="4" customFormat="1" ht="9" customHeight="1" x14ac:dyDescent="0.2">
      <c r="A5" s="180"/>
      <c r="B5" s="180"/>
      <c r="C5" s="180"/>
      <c r="D5" s="180"/>
      <c r="E5" s="180"/>
      <c r="F5" s="180"/>
      <c r="G5" s="180"/>
      <c r="H5" s="180"/>
      <c r="I5" s="11"/>
      <c r="J5" s="11"/>
      <c r="K5" s="21">
        <f t="shared" si="0"/>
        <v>45697</v>
      </c>
      <c r="L5" s="21">
        <f t="shared" si="0"/>
        <v>45698</v>
      </c>
      <c r="M5" s="21">
        <f t="shared" si="0"/>
        <v>45699</v>
      </c>
      <c r="N5" s="21">
        <f t="shared" si="0"/>
        <v>45700</v>
      </c>
      <c r="O5" s="21">
        <f t="shared" si="0"/>
        <v>45701</v>
      </c>
      <c r="P5" s="21">
        <f t="shared" si="0"/>
        <v>45702</v>
      </c>
      <c r="Q5" s="21">
        <f t="shared" si="0"/>
        <v>45703</v>
      </c>
      <c r="R5" s="3"/>
      <c r="S5" s="21">
        <f t="shared" si="1"/>
        <v>45760</v>
      </c>
      <c r="T5" s="21">
        <f t="shared" si="1"/>
        <v>45761</v>
      </c>
      <c r="U5" s="21">
        <f t="shared" si="1"/>
        <v>45762</v>
      </c>
      <c r="V5" s="21">
        <f t="shared" si="1"/>
        <v>45763</v>
      </c>
      <c r="W5" s="21">
        <f t="shared" si="1"/>
        <v>45764</v>
      </c>
      <c r="X5" s="21">
        <f t="shared" si="1"/>
        <v>45765</v>
      </c>
      <c r="Y5" s="21">
        <f t="shared" si="1"/>
        <v>45766</v>
      </c>
    </row>
    <row r="6" spans="1:27" s="4" customFormat="1" ht="9" customHeight="1" x14ac:dyDescent="0.2">
      <c r="A6" s="180"/>
      <c r="B6" s="180"/>
      <c r="C6" s="180"/>
      <c r="D6" s="180"/>
      <c r="E6" s="180"/>
      <c r="F6" s="180"/>
      <c r="G6" s="180"/>
      <c r="H6" s="180"/>
      <c r="I6" s="11"/>
      <c r="J6" s="11"/>
      <c r="K6" s="21">
        <f t="shared" si="0"/>
        <v>45704</v>
      </c>
      <c r="L6" s="21">
        <f t="shared" si="0"/>
        <v>45705</v>
      </c>
      <c r="M6" s="21">
        <f t="shared" si="0"/>
        <v>45706</v>
      </c>
      <c r="N6" s="21">
        <f t="shared" si="0"/>
        <v>45707</v>
      </c>
      <c r="O6" s="21">
        <f t="shared" si="0"/>
        <v>45708</v>
      </c>
      <c r="P6" s="21">
        <f t="shared" si="0"/>
        <v>45709</v>
      </c>
      <c r="Q6" s="21">
        <f t="shared" si="0"/>
        <v>45710</v>
      </c>
      <c r="R6" s="3"/>
      <c r="S6" s="21">
        <f t="shared" si="1"/>
        <v>45767</v>
      </c>
      <c r="T6" s="21">
        <f t="shared" si="1"/>
        <v>45768</v>
      </c>
      <c r="U6" s="21">
        <f t="shared" si="1"/>
        <v>45769</v>
      </c>
      <c r="V6" s="21">
        <f t="shared" si="1"/>
        <v>45770</v>
      </c>
      <c r="W6" s="21">
        <f t="shared" si="1"/>
        <v>45771</v>
      </c>
      <c r="X6" s="21">
        <f t="shared" si="1"/>
        <v>45772</v>
      </c>
      <c r="Y6" s="21">
        <f t="shared" si="1"/>
        <v>45773</v>
      </c>
    </row>
    <row r="7" spans="1:27" s="4" customFormat="1" ht="9" customHeight="1" x14ac:dyDescent="0.2">
      <c r="A7" s="180"/>
      <c r="B7" s="180"/>
      <c r="C7" s="180"/>
      <c r="D7" s="180"/>
      <c r="E7" s="180"/>
      <c r="F7" s="180"/>
      <c r="G7" s="180"/>
      <c r="H7" s="180"/>
      <c r="I7" s="11"/>
      <c r="J7" s="11"/>
      <c r="K7" s="21">
        <f t="shared" si="0"/>
        <v>45711</v>
      </c>
      <c r="L7" s="21">
        <f t="shared" si="0"/>
        <v>45712</v>
      </c>
      <c r="M7" s="21">
        <f t="shared" si="0"/>
        <v>45713</v>
      </c>
      <c r="N7" s="21">
        <f t="shared" si="0"/>
        <v>45714</v>
      </c>
      <c r="O7" s="21">
        <f t="shared" si="0"/>
        <v>45715</v>
      </c>
      <c r="P7" s="21">
        <f t="shared" si="0"/>
        <v>45716</v>
      </c>
      <c r="Q7" s="21" t="str">
        <f t="shared" si="0"/>
        <v/>
      </c>
      <c r="R7" s="3"/>
      <c r="S7" s="21">
        <f t="shared" si="1"/>
        <v>45774</v>
      </c>
      <c r="T7" s="21">
        <f t="shared" si="1"/>
        <v>45775</v>
      </c>
      <c r="U7" s="21">
        <f t="shared" si="1"/>
        <v>45776</v>
      </c>
      <c r="V7" s="21">
        <f t="shared" si="1"/>
        <v>45777</v>
      </c>
      <c r="W7" s="21" t="str">
        <f t="shared" si="1"/>
        <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182">
        <f>A10</f>
        <v>45711</v>
      </c>
      <c r="B9" s="183"/>
      <c r="C9" s="183">
        <f>C10</f>
        <v>45712</v>
      </c>
      <c r="D9" s="183"/>
      <c r="E9" s="183">
        <f>E10</f>
        <v>45713</v>
      </c>
      <c r="F9" s="183"/>
      <c r="G9" s="183">
        <f>G10</f>
        <v>45714</v>
      </c>
      <c r="H9" s="183"/>
      <c r="I9" s="183">
        <f>I10</f>
        <v>45715</v>
      </c>
      <c r="J9" s="183"/>
      <c r="K9" s="183">
        <f>K10</f>
        <v>45716</v>
      </c>
      <c r="L9" s="183"/>
      <c r="M9" s="183"/>
      <c r="N9" s="183"/>
      <c r="O9" s="183"/>
      <c r="P9" s="183"/>
      <c r="Q9" s="183"/>
      <c r="R9" s="183"/>
      <c r="S9" s="183">
        <f>S10</f>
        <v>45717</v>
      </c>
      <c r="T9" s="183"/>
      <c r="U9" s="183"/>
      <c r="V9" s="183"/>
      <c r="W9" s="183"/>
      <c r="X9" s="183"/>
      <c r="Y9" s="183"/>
      <c r="Z9" s="184"/>
    </row>
    <row r="10" spans="1:27" s="1" customFormat="1" ht="18.75" x14ac:dyDescent="0.2">
      <c r="A10" s="14">
        <f>$A$1-(WEEKDAY($A$1,1)-(start_day-1))-IF((WEEKDAY($A$1,1)-(start_day-1))&lt;=0,7,0)+1</f>
        <v>45711</v>
      </c>
      <c r="B10" s="15"/>
      <c r="C10" s="12">
        <f>A10+1</f>
        <v>45712</v>
      </c>
      <c r="D10" s="13"/>
      <c r="E10" s="12">
        <f>C10+1</f>
        <v>45713</v>
      </c>
      <c r="F10" s="13"/>
      <c r="G10" s="12">
        <f>E10+1</f>
        <v>45714</v>
      </c>
      <c r="H10" s="13"/>
      <c r="I10" s="12">
        <f>G10+1</f>
        <v>45715</v>
      </c>
      <c r="J10" s="13"/>
      <c r="K10" s="190">
        <f>I10+1</f>
        <v>45716</v>
      </c>
      <c r="L10" s="191"/>
      <c r="M10" s="192"/>
      <c r="N10" s="192"/>
      <c r="O10" s="192"/>
      <c r="P10" s="192"/>
      <c r="Q10" s="192"/>
      <c r="R10" s="193"/>
      <c r="S10" s="194">
        <f>K10+1</f>
        <v>45717</v>
      </c>
      <c r="T10" s="195"/>
      <c r="U10" s="196"/>
      <c r="V10" s="196"/>
      <c r="W10" s="196"/>
      <c r="X10" s="196"/>
      <c r="Y10" s="196"/>
      <c r="Z10" s="197"/>
    </row>
    <row r="11" spans="1:27" s="1" customFormat="1" x14ac:dyDescent="0.2">
      <c r="A11" s="185"/>
      <c r="B11" s="186"/>
      <c r="C11" s="188"/>
      <c r="D11" s="189"/>
      <c r="E11" s="188"/>
      <c r="F11" s="189"/>
      <c r="G11" s="188"/>
      <c r="H11" s="189"/>
      <c r="I11" s="188"/>
      <c r="J11" s="189"/>
      <c r="K11" s="188"/>
      <c r="L11" s="93"/>
      <c r="M11" s="93"/>
      <c r="N11" s="93"/>
      <c r="O11" s="93"/>
      <c r="P11" s="93"/>
      <c r="Q11" s="93"/>
      <c r="R11" s="189"/>
      <c r="S11" s="185"/>
      <c r="T11" s="186"/>
      <c r="U11" s="186"/>
      <c r="V11" s="186"/>
      <c r="W11" s="186"/>
      <c r="X11" s="186"/>
      <c r="Y11" s="186"/>
      <c r="Z11" s="187"/>
    </row>
    <row r="12" spans="1:27" s="1" customFormat="1" x14ac:dyDescent="0.2">
      <c r="A12" s="185"/>
      <c r="B12" s="186"/>
      <c r="C12" s="188"/>
      <c r="D12" s="189"/>
      <c r="E12" s="188"/>
      <c r="F12" s="189"/>
      <c r="G12" s="188"/>
      <c r="H12" s="189"/>
      <c r="I12" s="188"/>
      <c r="J12" s="189"/>
      <c r="K12" s="188"/>
      <c r="L12" s="93"/>
      <c r="M12" s="93"/>
      <c r="N12" s="93"/>
      <c r="O12" s="93"/>
      <c r="P12" s="93"/>
      <c r="Q12" s="93"/>
      <c r="R12" s="189"/>
      <c r="S12" s="185"/>
      <c r="T12" s="186"/>
      <c r="U12" s="186"/>
      <c r="V12" s="186"/>
      <c r="W12" s="186"/>
      <c r="X12" s="186"/>
      <c r="Y12" s="186"/>
      <c r="Z12" s="187"/>
    </row>
    <row r="13" spans="1:27" s="1" customFormat="1" x14ac:dyDescent="0.2">
      <c r="A13" s="185"/>
      <c r="B13" s="186"/>
      <c r="C13" s="188"/>
      <c r="D13" s="189"/>
      <c r="E13" s="188"/>
      <c r="F13" s="189"/>
      <c r="G13" s="188"/>
      <c r="H13" s="189"/>
      <c r="I13" s="188"/>
      <c r="J13" s="189"/>
      <c r="K13" s="188"/>
      <c r="L13" s="93"/>
      <c r="M13" s="93"/>
      <c r="N13" s="93"/>
      <c r="O13" s="93"/>
      <c r="P13" s="93"/>
      <c r="Q13" s="93"/>
      <c r="R13" s="189"/>
      <c r="S13" s="185"/>
      <c r="T13" s="186"/>
      <c r="U13" s="186"/>
      <c r="V13" s="186"/>
      <c r="W13" s="186"/>
      <c r="X13" s="186"/>
      <c r="Y13" s="186"/>
      <c r="Z13" s="187"/>
    </row>
    <row r="14" spans="1:27" s="1" customFormat="1" x14ac:dyDescent="0.2">
      <c r="A14" s="185"/>
      <c r="B14" s="186"/>
      <c r="C14" s="188"/>
      <c r="D14" s="189"/>
      <c r="E14" s="188"/>
      <c r="F14" s="189"/>
      <c r="G14" s="188"/>
      <c r="H14" s="189"/>
      <c r="I14" s="188"/>
      <c r="J14" s="189"/>
      <c r="K14" s="188"/>
      <c r="L14" s="93"/>
      <c r="M14" s="93"/>
      <c r="N14" s="93"/>
      <c r="O14" s="93"/>
      <c r="P14" s="93"/>
      <c r="Q14" s="93"/>
      <c r="R14" s="189"/>
      <c r="S14" s="185"/>
      <c r="T14" s="186"/>
      <c r="U14" s="186"/>
      <c r="V14" s="186"/>
      <c r="W14" s="186"/>
      <c r="X14" s="186"/>
      <c r="Y14" s="186"/>
      <c r="Z14" s="187"/>
    </row>
    <row r="15" spans="1:27" s="2" customFormat="1" ht="13.35" customHeight="1" x14ac:dyDescent="0.2">
      <c r="A15" s="198"/>
      <c r="B15" s="199"/>
      <c r="C15" s="201"/>
      <c r="D15" s="202"/>
      <c r="E15" s="201"/>
      <c r="F15" s="202"/>
      <c r="G15" s="201"/>
      <c r="H15" s="202"/>
      <c r="I15" s="201"/>
      <c r="J15" s="202"/>
      <c r="K15" s="201"/>
      <c r="L15" s="203"/>
      <c r="M15" s="203"/>
      <c r="N15" s="203"/>
      <c r="O15" s="203"/>
      <c r="P15" s="203"/>
      <c r="Q15" s="203"/>
      <c r="R15" s="202"/>
      <c r="S15" s="198"/>
      <c r="T15" s="199"/>
      <c r="U15" s="199"/>
      <c r="V15" s="199"/>
      <c r="W15" s="199"/>
      <c r="X15" s="199"/>
      <c r="Y15" s="199"/>
      <c r="Z15" s="200"/>
      <c r="AA15" s="1"/>
    </row>
    <row r="16" spans="1:27" s="1" customFormat="1" ht="18.75" x14ac:dyDescent="0.2">
      <c r="A16" s="14">
        <f>S10+1</f>
        <v>45718</v>
      </c>
      <c r="B16" s="15"/>
      <c r="C16" s="12">
        <f>A16+1</f>
        <v>45719</v>
      </c>
      <c r="D16" s="13"/>
      <c r="E16" s="12">
        <f>C16+1</f>
        <v>45720</v>
      </c>
      <c r="F16" s="13"/>
      <c r="G16" s="12">
        <f>E16+1</f>
        <v>45721</v>
      </c>
      <c r="H16" s="13"/>
      <c r="I16" s="12">
        <f>G16+1</f>
        <v>45722</v>
      </c>
      <c r="J16" s="13"/>
      <c r="K16" s="190">
        <f>I16+1</f>
        <v>45723</v>
      </c>
      <c r="L16" s="191"/>
      <c r="M16" s="192"/>
      <c r="N16" s="192"/>
      <c r="O16" s="192"/>
      <c r="P16" s="192"/>
      <c r="Q16" s="192"/>
      <c r="R16" s="193"/>
      <c r="S16" s="194">
        <f>K16+1</f>
        <v>45724</v>
      </c>
      <c r="T16" s="195"/>
      <c r="U16" s="196"/>
      <c r="V16" s="196"/>
      <c r="W16" s="196"/>
      <c r="X16" s="196"/>
      <c r="Y16" s="196"/>
      <c r="Z16" s="197"/>
    </row>
    <row r="17" spans="1:27" s="1" customFormat="1" x14ac:dyDescent="0.2">
      <c r="A17" s="185"/>
      <c r="B17" s="186"/>
      <c r="C17" s="188"/>
      <c r="D17" s="189"/>
      <c r="E17" s="188"/>
      <c r="F17" s="189"/>
      <c r="G17" s="188"/>
      <c r="H17" s="189"/>
      <c r="I17" s="188"/>
      <c r="J17" s="189"/>
      <c r="K17" s="188"/>
      <c r="L17" s="93"/>
      <c r="M17" s="93"/>
      <c r="N17" s="93"/>
      <c r="O17" s="93"/>
      <c r="P17" s="93"/>
      <c r="Q17" s="93"/>
      <c r="R17" s="189"/>
      <c r="S17" s="185"/>
      <c r="T17" s="186"/>
      <c r="U17" s="186"/>
      <c r="V17" s="186"/>
      <c r="W17" s="186"/>
      <c r="X17" s="186"/>
      <c r="Y17" s="186"/>
      <c r="Z17" s="187"/>
    </row>
    <row r="18" spans="1:27" s="1" customFormat="1" x14ac:dyDescent="0.2">
      <c r="A18" s="185"/>
      <c r="B18" s="186"/>
      <c r="C18" s="188"/>
      <c r="D18" s="189"/>
      <c r="E18" s="188"/>
      <c r="F18" s="189"/>
      <c r="G18" s="188"/>
      <c r="H18" s="189"/>
      <c r="I18" s="188"/>
      <c r="J18" s="189"/>
      <c r="K18" s="188"/>
      <c r="L18" s="93"/>
      <c r="M18" s="93"/>
      <c r="N18" s="93"/>
      <c r="O18" s="93"/>
      <c r="P18" s="93"/>
      <c r="Q18" s="93"/>
      <c r="R18" s="189"/>
      <c r="S18" s="185"/>
      <c r="T18" s="186"/>
      <c r="U18" s="186"/>
      <c r="V18" s="186"/>
      <c r="W18" s="186"/>
      <c r="X18" s="186"/>
      <c r="Y18" s="186"/>
      <c r="Z18" s="187"/>
    </row>
    <row r="19" spans="1:27" s="1" customFormat="1" x14ac:dyDescent="0.2">
      <c r="A19" s="185"/>
      <c r="B19" s="186"/>
      <c r="C19" s="188"/>
      <c r="D19" s="189"/>
      <c r="E19" s="188"/>
      <c r="F19" s="189"/>
      <c r="G19" s="188"/>
      <c r="H19" s="189"/>
      <c r="I19" s="188"/>
      <c r="J19" s="189"/>
      <c r="K19" s="188"/>
      <c r="L19" s="93"/>
      <c r="M19" s="93"/>
      <c r="N19" s="93"/>
      <c r="O19" s="93"/>
      <c r="P19" s="93"/>
      <c r="Q19" s="93"/>
      <c r="R19" s="189"/>
      <c r="S19" s="185"/>
      <c r="T19" s="186"/>
      <c r="U19" s="186"/>
      <c r="V19" s="186"/>
      <c r="W19" s="186"/>
      <c r="X19" s="186"/>
      <c r="Y19" s="186"/>
      <c r="Z19" s="187"/>
    </row>
    <row r="20" spans="1:27" s="1" customFormat="1" x14ac:dyDescent="0.2">
      <c r="A20" s="185"/>
      <c r="B20" s="186"/>
      <c r="C20" s="188"/>
      <c r="D20" s="189"/>
      <c r="E20" s="188"/>
      <c r="F20" s="189"/>
      <c r="G20" s="188"/>
      <c r="H20" s="189"/>
      <c r="I20" s="188"/>
      <c r="J20" s="189"/>
      <c r="K20" s="188"/>
      <c r="L20" s="93"/>
      <c r="M20" s="93"/>
      <c r="N20" s="93"/>
      <c r="O20" s="93"/>
      <c r="P20" s="93"/>
      <c r="Q20" s="93"/>
      <c r="R20" s="189"/>
      <c r="S20" s="185"/>
      <c r="T20" s="186"/>
      <c r="U20" s="186"/>
      <c r="V20" s="186"/>
      <c r="W20" s="186"/>
      <c r="X20" s="186"/>
      <c r="Y20" s="186"/>
      <c r="Z20" s="187"/>
    </row>
    <row r="21" spans="1:27" s="2" customFormat="1" ht="13.35" customHeight="1" x14ac:dyDescent="0.2">
      <c r="A21" s="198"/>
      <c r="B21" s="199"/>
      <c r="C21" s="201"/>
      <c r="D21" s="202"/>
      <c r="E21" s="201"/>
      <c r="F21" s="202"/>
      <c r="G21" s="201"/>
      <c r="H21" s="202"/>
      <c r="I21" s="201"/>
      <c r="J21" s="202"/>
      <c r="K21" s="201"/>
      <c r="L21" s="203"/>
      <c r="M21" s="203"/>
      <c r="N21" s="203"/>
      <c r="O21" s="203"/>
      <c r="P21" s="203"/>
      <c r="Q21" s="203"/>
      <c r="R21" s="202"/>
      <c r="S21" s="198"/>
      <c r="T21" s="199"/>
      <c r="U21" s="199"/>
      <c r="V21" s="199"/>
      <c r="W21" s="199"/>
      <c r="X21" s="199"/>
      <c r="Y21" s="199"/>
      <c r="Z21" s="200"/>
      <c r="AA21" s="1"/>
    </row>
    <row r="22" spans="1:27" s="1" customFormat="1" ht="18.75" x14ac:dyDescent="0.2">
      <c r="A22" s="14">
        <f>S16+1</f>
        <v>45725</v>
      </c>
      <c r="B22" s="15"/>
      <c r="C22" s="12">
        <f>A22+1</f>
        <v>45726</v>
      </c>
      <c r="D22" s="13"/>
      <c r="E22" s="12">
        <f>C22+1</f>
        <v>45727</v>
      </c>
      <c r="F22" s="13"/>
      <c r="G22" s="12">
        <f>E22+1</f>
        <v>45728</v>
      </c>
      <c r="H22" s="13"/>
      <c r="I22" s="12">
        <f>G22+1</f>
        <v>45729</v>
      </c>
      <c r="J22" s="13"/>
      <c r="K22" s="190">
        <f>I22+1</f>
        <v>45730</v>
      </c>
      <c r="L22" s="191"/>
      <c r="M22" s="192"/>
      <c r="N22" s="192"/>
      <c r="O22" s="192"/>
      <c r="P22" s="192"/>
      <c r="Q22" s="192"/>
      <c r="R22" s="193"/>
      <c r="S22" s="194">
        <f>K22+1</f>
        <v>45731</v>
      </c>
      <c r="T22" s="195"/>
      <c r="U22" s="196"/>
      <c r="V22" s="196"/>
      <c r="W22" s="196"/>
      <c r="X22" s="196"/>
      <c r="Y22" s="196"/>
      <c r="Z22" s="197"/>
    </row>
    <row r="23" spans="1:27" s="1" customFormat="1" x14ac:dyDescent="0.2">
      <c r="A23" s="185"/>
      <c r="B23" s="186"/>
      <c r="C23" s="188"/>
      <c r="D23" s="189"/>
      <c r="E23" s="188"/>
      <c r="F23" s="189"/>
      <c r="G23" s="188"/>
      <c r="H23" s="189"/>
      <c r="I23" s="188"/>
      <c r="J23" s="189"/>
      <c r="K23" s="188"/>
      <c r="L23" s="93"/>
      <c r="M23" s="93"/>
      <c r="N23" s="93"/>
      <c r="O23" s="93"/>
      <c r="P23" s="93"/>
      <c r="Q23" s="93"/>
      <c r="R23" s="189"/>
      <c r="S23" s="185"/>
      <c r="T23" s="186"/>
      <c r="U23" s="186"/>
      <c r="V23" s="186"/>
      <c r="W23" s="186"/>
      <c r="X23" s="186"/>
      <c r="Y23" s="186"/>
      <c r="Z23" s="187"/>
    </row>
    <row r="24" spans="1:27" s="1" customFormat="1" x14ac:dyDescent="0.2">
      <c r="A24" s="185"/>
      <c r="B24" s="186"/>
      <c r="C24" s="188"/>
      <c r="D24" s="189"/>
      <c r="E24" s="188"/>
      <c r="F24" s="189"/>
      <c r="G24" s="188"/>
      <c r="H24" s="189"/>
      <c r="I24" s="188"/>
      <c r="J24" s="189"/>
      <c r="K24" s="188"/>
      <c r="L24" s="93"/>
      <c r="M24" s="93"/>
      <c r="N24" s="93"/>
      <c r="O24" s="93"/>
      <c r="P24" s="93"/>
      <c r="Q24" s="93"/>
      <c r="R24" s="189"/>
      <c r="S24" s="185"/>
      <c r="T24" s="186"/>
      <c r="U24" s="186"/>
      <c r="V24" s="186"/>
      <c r="W24" s="186"/>
      <c r="X24" s="186"/>
      <c r="Y24" s="186"/>
      <c r="Z24" s="187"/>
    </row>
    <row r="25" spans="1:27" s="1" customFormat="1" x14ac:dyDescent="0.2">
      <c r="A25" s="185"/>
      <c r="B25" s="186"/>
      <c r="C25" s="188"/>
      <c r="D25" s="189"/>
      <c r="E25" s="188"/>
      <c r="F25" s="189"/>
      <c r="G25" s="188"/>
      <c r="H25" s="189"/>
      <c r="I25" s="188"/>
      <c r="J25" s="189"/>
      <c r="K25" s="188"/>
      <c r="L25" s="93"/>
      <c r="M25" s="93"/>
      <c r="N25" s="93"/>
      <c r="O25" s="93"/>
      <c r="P25" s="93"/>
      <c r="Q25" s="93"/>
      <c r="R25" s="189"/>
      <c r="S25" s="185"/>
      <c r="T25" s="186"/>
      <c r="U25" s="186"/>
      <c r="V25" s="186"/>
      <c r="W25" s="186"/>
      <c r="X25" s="186"/>
      <c r="Y25" s="186"/>
      <c r="Z25" s="187"/>
    </row>
    <row r="26" spans="1:27" s="1" customFormat="1" x14ac:dyDescent="0.2">
      <c r="A26" s="185"/>
      <c r="B26" s="186"/>
      <c r="C26" s="188"/>
      <c r="D26" s="189"/>
      <c r="E26" s="188"/>
      <c r="F26" s="189"/>
      <c r="G26" s="188"/>
      <c r="H26" s="189"/>
      <c r="I26" s="188"/>
      <c r="J26" s="189"/>
      <c r="K26" s="188"/>
      <c r="L26" s="93"/>
      <c r="M26" s="93"/>
      <c r="N26" s="93"/>
      <c r="O26" s="93"/>
      <c r="P26" s="93"/>
      <c r="Q26" s="93"/>
      <c r="R26" s="189"/>
      <c r="S26" s="185"/>
      <c r="T26" s="186"/>
      <c r="U26" s="186"/>
      <c r="V26" s="186"/>
      <c r="W26" s="186"/>
      <c r="X26" s="186"/>
      <c r="Y26" s="186"/>
      <c r="Z26" s="187"/>
    </row>
    <row r="27" spans="1:27" s="2" customFormat="1" x14ac:dyDescent="0.2">
      <c r="A27" s="198"/>
      <c r="B27" s="199"/>
      <c r="C27" s="201"/>
      <c r="D27" s="202"/>
      <c r="E27" s="201"/>
      <c r="F27" s="202"/>
      <c r="G27" s="201"/>
      <c r="H27" s="202"/>
      <c r="I27" s="201"/>
      <c r="J27" s="202"/>
      <c r="K27" s="201"/>
      <c r="L27" s="203"/>
      <c r="M27" s="203"/>
      <c r="N27" s="203"/>
      <c r="O27" s="203"/>
      <c r="P27" s="203"/>
      <c r="Q27" s="203"/>
      <c r="R27" s="202"/>
      <c r="S27" s="198"/>
      <c r="T27" s="199"/>
      <c r="U27" s="199"/>
      <c r="V27" s="199"/>
      <c r="W27" s="199"/>
      <c r="X27" s="199"/>
      <c r="Y27" s="199"/>
      <c r="Z27" s="200"/>
      <c r="AA27" s="1"/>
    </row>
    <row r="28" spans="1:27" s="1" customFormat="1" ht="18.75" x14ac:dyDescent="0.2">
      <c r="A28" s="14">
        <f>S22+1</f>
        <v>45732</v>
      </c>
      <c r="B28" s="15"/>
      <c r="C28" s="12">
        <f>A28+1</f>
        <v>45733</v>
      </c>
      <c r="D28" s="13"/>
      <c r="E28" s="12">
        <f>C28+1</f>
        <v>45734</v>
      </c>
      <c r="F28" s="13"/>
      <c r="G28" s="12">
        <f>E28+1</f>
        <v>45735</v>
      </c>
      <c r="H28" s="13"/>
      <c r="I28" s="12">
        <f>G28+1</f>
        <v>45736</v>
      </c>
      <c r="J28" s="13"/>
      <c r="K28" s="190">
        <f>I28+1</f>
        <v>45737</v>
      </c>
      <c r="L28" s="191"/>
      <c r="M28" s="192"/>
      <c r="N28" s="192"/>
      <c r="O28" s="192"/>
      <c r="P28" s="192"/>
      <c r="Q28" s="192"/>
      <c r="R28" s="193"/>
      <c r="S28" s="194">
        <f>K28+1</f>
        <v>45738</v>
      </c>
      <c r="T28" s="195"/>
      <c r="U28" s="196"/>
      <c r="V28" s="196"/>
      <c r="W28" s="196"/>
      <c r="X28" s="196"/>
      <c r="Y28" s="196"/>
      <c r="Z28" s="197"/>
    </row>
    <row r="29" spans="1:27" s="1" customFormat="1" x14ac:dyDescent="0.2">
      <c r="A29" s="185"/>
      <c r="B29" s="186"/>
      <c r="C29" s="188"/>
      <c r="D29" s="189"/>
      <c r="E29" s="188"/>
      <c r="F29" s="189"/>
      <c r="G29" s="188"/>
      <c r="H29" s="189"/>
      <c r="I29" s="188"/>
      <c r="J29" s="189"/>
      <c r="K29" s="188"/>
      <c r="L29" s="93"/>
      <c r="M29" s="93"/>
      <c r="N29" s="93"/>
      <c r="O29" s="93"/>
      <c r="P29" s="93"/>
      <c r="Q29" s="93"/>
      <c r="R29" s="189"/>
      <c r="S29" s="185"/>
      <c r="T29" s="186"/>
      <c r="U29" s="186"/>
      <c r="V29" s="186"/>
      <c r="W29" s="186"/>
      <c r="X29" s="186"/>
      <c r="Y29" s="186"/>
      <c r="Z29" s="187"/>
    </row>
    <row r="30" spans="1:27" s="1" customFormat="1" x14ac:dyDescent="0.2">
      <c r="A30" s="185"/>
      <c r="B30" s="186"/>
      <c r="C30" s="188"/>
      <c r="D30" s="189"/>
      <c r="E30" s="188"/>
      <c r="F30" s="189"/>
      <c r="G30" s="188"/>
      <c r="H30" s="189"/>
      <c r="I30" s="188"/>
      <c r="J30" s="189"/>
      <c r="K30" s="188"/>
      <c r="L30" s="93"/>
      <c r="M30" s="93"/>
      <c r="N30" s="93"/>
      <c r="O30" s="93"/>
      <c r="P30" s="93"/>
      <c r="Q30" s="93"/>
      <c r="R30" s="189"/>
      <c r="S30" s="185"/>
      <c r="T30" s="186"/>
      <c r="U30" s="186"/>
      <c r="V30" s="186"/>
      <c r="W30" s="186"/>
      <c r="X30" s="186"/>
      <c r="Y30" s="186"/>
      <c r="Z30" s="187"/>
    </row>
    <row r="31" spans="1:27" s="1" customFormat="1" x14ac:dyDescent="0.2">
      <c r="A31" s="185"/>
      <c r="B31" s="186"/>
      <c r="C31" s="188"/>
      <c r="D31" s="189"/>
      <c r="E31" s="188"/>
      <c r="F31" s="189"/>
      <c r="G31" s="188"/>
      <c r="H31" s="189"/>
      <c r="I31" s="188"/>
      <c r="J31" s="189"/>
      <c r="K31" s="188"/>
      <c r="L31" s="93"/>
      <c r="M31" s="93"/>
      <c r="N31" s="93"/>
      <c r="O31" s="93"/>
      <c r="P31" s="93"/>
      <c r="Q31" s="93"/>
      <c r="R31" s="189"/>
      <c r="S31" s="185"/>
      <c r="T31" s="186"/>
      <c r="U31" s="186"/>
      <c r="V31" s="186"/>
      <c r="W31" s="186"/>
      <c r="X31" s="186"/>
      <c r="Y31" s="186"/>
      <c r="Z31" s="187"/>
    </row>
    <row r="32" spans="1:27" s="1" customFormat="1" x14ac:dyDescent="0.2">
      <c r="A32" s="185"/>
      <c r="B32" s="186"/>
      <c r="C32" s="188"/>
      <c r="D32" s="189"/>
      <c r="E32" s="188"/>
      <c r="F32" s="189"/>
      <c r="G32" s="188"/>
      <c r="H32" s="189"/>
      <c r="I32" s="188"/>
      <c r="J32" s="189"/>
      <c r="K32" s="188"/>
      <c r="L32" s="93"/>
      <c r="M32" s="93"/>
      <c r="N32" s="93"/>
      <c r="O32" s="93"/>
      <c r="P32" s="93"/>
      <c r="Q32" s="93"/>
      <c r="R32" s="189"/>
      <c r="S32" s="185"/>
      <c r="T32" s="186"/>
      <c r="U32" s="186"/>
      <c r="V32" s="186"/>
      <c r="W32" s="186"/>
      <c r="X32" s="186"/>
      <c r="Y32" s="186"/>
      <c r="Z32" s="187"/>
    </row>
    <row r="33" spans="1:27" s="2" customFormat="1" x14ac:dyDescent="0.2">
      <c r="A33" s="198"/>
      <c r="B33" s="199"/>
      <c r="C33" s="201"/>
      <c r="D33" s="202"/>
      <c r="E33" s="201"/>
      <c r="F33" s="202"/>
      <c r="G33" s="201"/>
      <c r="H33" s="202"/>
      <c r="I33" s="201"/>
      <c r="J33" s="202"/>
      <c r="K33" s="201"/>
      <c r="L33" s="203"/>
      <c r="M33" s="203"/>
      <c r="N33" s="203"/>
      <c r="O33" s="203"/>
      <c r="P33" s="203"/>
      <c r="Q33" s="203"/>
      <c r="R33" s="202"/>
      <c r="S33" s="198"/>
      <c r="T33" s="199"/>
      <c r="U33" s="199"/>
      <c r="V33" s="199"/>
      <c r="W33" s="199"/>
      <c r="X33" s="199"/>
      <c r="Y33" s="199"/>
      <c r="Z33" s="200"/>
      <c r="AA33" s="1"/>
    </row>
    <row r="34" spans="1:27" s="1" customFormat="1" ht="18.75" x14ac:dyDescent="0.2">
      <c r="A34" s="14">
        <f>S28+1</f>
        <v>45739</v>
      </c>
      <c r="B34" s="15"/>
      <c r="C34" s="12">
        <f>A34+1</f>
        <v>45740</v>
      </c>
      <c r="D34" s="13"/>
      <c r="E34" s="12">
        <f>C34+1</f>
        <v>45741</v>
      </c>
      <c r="F34" s="13"/>
      <c r="G34" s="12">
        <f>E34+1</f>
        <v>45742</v>
      </c>
      <c r="H34" s="13"/>
      <c r="I34" s="12">
        <f>G34+1</f>
        <v>45743</v>
      </c>
      <c r="J34" s="13"/>
      <c r="K34" s="190">
        <f>I34+1</f>
        <v>45744</v>
      </c>
      <c r="L34" s="191"/>
      <c r="M34" s="192"/>
      <c r="N34" s="192"/>
      <c r="O34" s="192"/>
      <c r="P34" s="192"/>
      <c r="Q34" s="192"/>
      <c r="R34" s="193"/>
      <c r="S34" s="194">
        <f>K34+1</f>
        <v>45745</v>
      </c>
      <c r="T34" s="195"/>
      <c r="U34" s="196"/>
      <c r="V34" s="196"/>
      <c r="W34" s="196"/>
      <c r="X34" s="196"/>
      <c r="Y34" s="196"/>
      <c r="Z34" s="197"/>
    </row>
    <row r="35" spans="1:27" s="1" customFormat="1" x14ac:dyDescent="0.2">
      <c r="A35" s="185"/>
      <c r="B35" s="186"/>
      <c r="C35" s="188"/>
      <c r="D35" s="189"/>
      <c r="E35" s="188"/>
      <c r="F35" s="189"/>
      <c r="G35" s="188"/>
      <c r="H35" s="189"/>
      <c r="I35" s="188"/>
      <c r="J35" s="189"/>
      <c r="K35" s="188"/>
      <c r="L35" s="93"/>
      <c r="M35" s="93"/>
      <c r="N35" s="93"/>
      <c r="O35" s="93"/>
      <c r="P35" s="93"/>
      <c r="Q35" s="93"/>
      <c r="R35" s="189"/>
      <c r="S35" s="185"/>
      <c r="T35" s="186"/>
      <c r="U35" s="186"/>
      <c r="V35" s="186"/>
      <c r="W35" s="186"/>
      <c r="X35" s="186"/>
      <c r="Y35" s="186"/>
      <c r="Z35" s="187"/>
    </row>
    <row r="36" spans="1:27" s="1" customFormat="1" x14ac:dyDescent="0.2">
      <c r="A36" s="185"/>
      <c r="B36" s="186"/>
      <c r="C36" s="188"/>
      <c r="D36" s="189"/>
      <c r="E36" s="188"/>
      <c r="F36" s="189"/>
      <c r="G36" s="188"/>
      <c r="H36" s="189"/>
      <c r="I36" s="188"/>
      <c r="J36" s="189"/>
      <c r="K36" s="188"/>
      <c r="L36" s="93"/>
      <c r="M36" s="93"/>
      <c r="N36" s="93"/>
      <c r="O36" s="93"/>
      <c r="P36" s="93"/>
      <c r="Q36" s="93"/>
      <c r="R36" s="189"/>
      <c r="S36" s="185"/>
      <c r="T36" s="186"/>
      <c r="U36" s="186"/>
      <c r="V36" s="186"/>
      <c r="W36" s="186"/>
      <c r="X36" s="186"/>
      <c r="Y36" s="186"/>
      <c r="Z36" s="187"/>
    </row>
    <row r="37" spans="1:27" s="1" customFormat="1" x14ac:dyDescent="0.2">
      <c r="A37" s="185"/>
      <c r="B37" s="186"/>
      <c r="C37" s="188"/>
      <c r="D37" s="189"/>
      <c r="E37" s="188"/>
      <c r="F37" s="189"/>
      <c r="G37" s="188"/>
      <c r="H37" s="189"/>
      <c r="I37" s="188"/>
      <c r="J37" s="189"/>
      <c r="K37" s="188"/>
      <c r="L37" s="93"/>
      <c r="M37" s="93"/>
      <c r="N37" s="93"/>
      <c r="O37" s="93"/>
      <c r="P37" s="93"/>
      <c r="Q37" s="93"/>
      <c r="R37" s="189"/>
      <c r="S37" s="185"/>
      <c r="T37" s="186"/>
      <c r="U37" s="186"/>
      <c r="V37" s="186"/>
      <c r="W37" s="186"/>
      <c r="X37" s="186"/>
      <c r="Y37" s="186"/>
      <c r="Z37" s="187"/>
    </row>
    <row r="38" spans="1:27" s="1" customFormat="1" x14ac:dyDescent="0.2">
      <c r="A38" s="185"/>
      <c r="B38" s="186"/>
      <c r="C38" s="188"/>
      <c r="D38" s="189"/>
      <c r="E38" s="188"/>
      <c r="F38" s="189"/>
      <c r="G38" s="188"/>
      <c r="H38" s="189"/>
      <c r="I38" s="188"/>
      <c r="J38" s="189"/>
      <c r="K38" s="188"/>
      <c r="L38" s="93"/>
      <c r="M38" s="93"/>
      <c r="N38" s="93"/>
      <c r="O38" s="93"/>
      <c r="P38" s="93"/>
      <c r="Q38" s="93"/>
      <c r="R38" s="189"/>
      <c r="S38" s="185"/>
      <c r="T38" s="186"/>
      <c r="U38" s="186"/>
      <c r="V38" s="186"/>
      <c r="W38" s="186"/>
      <c r="X38" s="186"/>
      <c r="Y38" s="186"/>
      <c r="Z38" s="187"/>
    </row>
    <row r="39" spans="1:27" s="2" customFormat="1" x14ac:dyDescent="0.2">
      <c r="A39" s="198"/>
      <c r="B39" s="199"/>
      <c r="C39" s="201"/>
      <c r="D39" s="202"/>
      <c r="E39" s="201"/>
      <c r="F39" s="202"/>
      <c r="G39" s="201"/>
      <c r="H39" s="202"/>
      <c r="I39" s="201"/>
      <c r="J39" s="202"/>
      <c r="K39" s="201"/>
      <c r="L39" s="203"/>
      <c r="M39" s="203"/>
      <c r="N39" s="203"/>
      <c r="O39" s="203"/>
      <c r="P39" s="203"/>
      <c r="Q39" s="203"/>
      <c r="R39" s="202"/>
      <c r="S39" s="198"/>
      <c r="T39" s="199"/>
      <c r="U39" s="199"/>
      <c r="V39" s="199"/>
      <c r="W39" s="199"/>
      <c r="X39" s="199"/>
      <c r="Y39" s="199"/>
      <c r="Z39" s="200"/>
      <c r="AA39" s="1"/>
    </row>
    <row r="40" spans="1:27" ht="18.75" x14ac:dyDescent="0.2">
      <c r="A40" s="14">
        <f>S34+1</f>
        <v>45746</v>
      </c>
      <c r="B40" s="15"/>
      <c r="C40" s="12">
        <f>A40+1</f>
        <v>45747</v>
      </c>
      <c r="D40" s="13"/>
      <c r="E40" s="16" t="s">
        <v>27</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185"/>
      <c r="B41" s="186"/>
      <c r="C41" s="188"/>
      <c r="D41" s="189"/>
      <c r="E41" s="18"/>
      <c r="F41" s="6"/>
      <c r="G41" s="6"/>
      <c r="H41" s="6"/>
      <c r="I41" s="6"/>
      <c r="J41" s="6"/>
      <c r="K41" s="6"/>
      <c r="L41" s="6"/>
      <c r="M41" s="6"/>
      <c r="N41" s="6"/>
      <c r="O41" s="6"/>
      <c r="P41" s="6"/>
      <c r="Q41" s="6"/>
      <c r="R41" s="6"/>
      <c r="S41" s="6"/>
      <c r="T41" s="6"/>
      <c r="U41" s="6"/>
      <c r="V41" s="6"/>
      <c r="W41" s="6"/>
      <c r="X41" s="6"/>
      <c r="Y41" s="6"/>
      <c r="Z41" s="8"/>
    </row>
    <row r="42" spans="1:27" x14ac:dyDescent="0.2">
      <c r="A42" s="185"/>
      <c r="B42" s="186"/>
      <c r="C42" s="188"/>
      <c r="D42" s="189"/>
      <c r="E42" s="18"/>
      <c r="F42" s="6"/>
      <c r="G42" s="6"/>
      <c r="H42" s="6"/>
      <c r="I42" s="6"/>
      <c r="J42" s="6"/>
      <c r="K42" s="6"/>
      <c r="L42" s="6"/>
      <c r="M42" s="6"/>
      <c r="N42" s="6"/>
      <c r="O42" s="6"/>
      <c r="P42" s="6"/>
      <c r="Q42" s="6"/>
      <c r="R42" s="6"/>
      <c r="S42" s="6"/>
      <c r="T42" s="6"/>
      <c r="U42" s="6"/>
      <c r="V42" s="6"/>
      <c r="W42" s="6"/>
      <c r="X42" s="6"/>
      <c r="Y42" s="6"/>
      <c r="Z42" s="7"/>
    </row>
    <row r="43" spans="1:27" x14ac:dyDescent="0.2">
      <c r="A43" s="185"/>
      <c r="B43" s="186"/>
      <c r="C43" s="188"/>
      <c r="D43" s="189"/>
      <c r="E43" s="18"/>
      <c r="F43" s="6"/>
      <c r="G43" s="6"/>
      <c r="H43" s="6"/>
      <c r="I43" s="6"/>
      <c r="J43" s="6"/>
      <c r="K43" s="6"/>
      <c r="L43" s="6"/>
      <c r="M43" s="6"/>
      <c r="N43" s="6"/>
      <c r="O43" s="6"/>
      <c r="P43" s="6"/>
      <c r="Q43" s="6"/>
      <c r="R43" s="6"/>
      <c r="S43" s="6"/>
      <c r="T43" s="6"/>
      <c r="U43" s="6"/>
      <c r="V43" s="6"/>
      <c r="W43" s="6"/>
      <c r="X43" s="6"/>
      <c r="Y43" s="6"/>
      <c r="Z43" s="7"/>
    </row>
    <row r="44" spans="1:27" x14ac:dyDescent="0.2">
      <c r="A44" s="185"/>
      <c r="B44" s="186"/>
      <c r="C44" s="188"/>
      <c r="D44" s="189"/>
      <c r="E44" s="18"/>
      <c r="F44" s="6"/>
      <c r="G44" s="6"/>
      <c r="H44" s="6"/>
      <c r="I44" s="6"/>
      <c r="J44" s="6"/>
      <c r="K44" s="204" t="s">
        <v>28</v>
      </c>
      <c r="L44" s="204"/>
      <c r="M44" s="204"/>
      <c r="N44" s="204"/>
      <c r="O44" s="204"/>
      <c r="P44" s="204"/>
      <c r="Q44" s="204"/>
      <c r="R44" s="204"/>
      <c r="S44" s="204"/>
      <c r="T44" s="204"/>
      <c r="U44" s="204"/>
      <c r="V44" s="204"/>
      <c r="W44" s="204"/>
      <c r="X44" s="204"/>
      <c r="Y44" s="204"/>
      <c r="Z44" s="205"/>
    </row>
    <row r="45" spans="1:27" s="1" customFormat="1" x14ac:dyDescent="0.2">
      <c r="A45" s="198"/>
      <c r="B45" s="199"/>
      <c r="C45" s="201"/>
      <c r="D45" s="202"/>
      <c r="E45" s="19"/>
      <c r="F45" s="20"/>
      <c r="G45" s="20"/>
      <c r="H45" s="20"/>
      <c r="I45" s="20"/>
      <c r="J45" s="20"/>
      <c r="K45" s="206" t="s">
        <v>3</v>
      </c>
      <c r="L45" s="206"/>
      <c r="M45" s="206"/>
      <c r="N45" s="206"/>
      <c r="O45" s="206"/>
      <c r="P45" s="206"/>
      <c r="Q45" s="206"/>
      <c r="R45" s="206"/>
      <c r="S45" s="206"/>
      <c r="T45" s="206"/>
      <c r="U45" s="206"/>
      <c r="V45" s="206"/>
      <c r="W45" s="206"/>
      <c r="X45" s="206"/>
      <c r="Y45" s="206"/>
      <c r="Z45" s="20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180">
        <f>DATE('1'!AD16,'1'!AD18+3,1)</f>
        <v>45748</v>
      </c>
      <c r="B1" s="180"/>
      <c r="C1" s="180"/>
      <c r="D1" s="180"/>
      <c r="E1" s="180"/>
      <c r="F1" s="180"/>
      <c r="G1" s="180"/>
      <c r="H1" s="180"/>
      <c r="I1" s="11"/>
      <c r="J1" s="11"/>
      <c r="K1" s="181">
        <f>DATE(YEAR(A1),MONTH(A1)-1,1)</f>
        <v>45717</v>
      </c>
      <c r="L1" s="181"/>
      <c r="M1" s="181"/>
      <c r="N1" s="181"/>
      <c r="O1" s="181"/>
      <c r="P1" s="181"/>
      <c r="Q1" s="181"/>
      <c r="S1" s="181">
        <f>DATE(YEAR(A1),MONTH(A1)+1,1)</f>
        <v>45778</v>
      </c>
      <c r="T1" s="181"/>
      <c r="U1" s="181"/>
      <c r="V1" s="181"/>
      <c r="W1" s="181"/>
      <c r="X1" s="181"/>
      <c r="Y1" s="181"/>
    </row>
    <row r="2" spans="1:27" s="3" customFormat="1" ht="11.25" customHeight="1" x14ac:dyDescent="0.2">
      <c r="A2" s="180"/>
      <c r="B2" s="180"/>
      <c r="C2" s="180"/>
      <c r="D2" s="180"/>
      <c r="E2" s="180"/>
      <c r="F2" s="180"/>
      <c r="G2" s="180"/>
      <c r="H2" s="180"/>
      <c r="I2" s="11"/>
      <c r="J2" s="11"/>
      <c r="K2" s="44" t="str">
        <f>INDEX({"S";"M";"T";"W";"T";"F";"S"},1+MOD(start_day+1-2,7))</f>
        <v>S</v>
      </c>
      <c r="L2" s="44" t="str">
        <f>INDEX({"S";"M";"T";"W";"T";"F";"S"},1+MOD(start_day+2-2,7))</f>
        <v>M</v>
      </c>
      <c r="M2" s="44" t="str">
        <f>INDEX({"S";"M";"T";"W";"T";"F";"S"},1+MOD(start_day+3-2,7))</f>
        <v>T</v>
      </c>
      <c r="N2" s="44" t="str">
        <f>INDEX({"S";"M";"T";"W";"T";"F";"S"},1+MOD(start_day+4-2,7))</f>
        <v>W</v>
      </c>
      <c r="O2" s="44" t="str">
        <f>INDEX({"S";"M";"T";"W";"T";"F";"S"},1+MOD(start_day+5-2,7))</f>
        <v>T</v>
      </c>
      <c r="P2" s="44" t="str">
        <f>INDEX({"S";"M";"T";"W";"T";"F";"S"},1+MOD(start_day+6-2,7))</f>
        <v>F</v>
      </c>
      <c r="Q2" s="44" t="str">
        <f>INDEX({"S";"M";"T";"W";"T";"F";"S"},1+MOD(start_day+7-2,7))</f>
        <v>S</v>
      </c>
      <c r="S2" s="44" t="str">
        <f>INDEX({"S";"M";"T";"W";"T";"F";"S"},1+MOD(start_day+1-2,7))</f>
        <v>S</v>
      </c>
      <c r="T2" s="44" t="str">
        <f>INDEX({"S";"M";"T";"W";"T";"F";"S"},1+MOD(start_day+2-2,7))</f>
        <v>M</v>
      </c>
      <c r="U2" s="44" t="str">
        <f>INDEX({"S";"M";"T";"W";"T";"F";"S"},1+MOD(start_day+3-2,7))</f>
        <v>T</v>
      </c>
      <c r="V2" s="44" t="str">
        <f>INDEX({"S";"M";"T";"W";"T";"F";"S"},1+MOD(start_day+4-2,7))</f>
        <v>W</v>
      </c>
      <c r="W2" s="44" t="str">
        <f>INDEX({"S";"M";"T";"W";"T";"F";"S"},1+MOD(start_day+5-2,7))</f>
        <v>T</v>
      </c>
      <c r="X2" s="44" t="str">
        <f>INDEX({"S";"M";"T";"W";"T";"F";"S"},1+MOD(start_day+6-2,7))</f>
        <v>F</v>
      </c>
      <c r="Y2" s="44" t="str">
        <f>INDEX({"S";"M";"T";"W";"T";"F";"S"},1+MOD(start_day+7-2,7))</f>
        <v>S</v>
      </c>
    </row>
    <row r="3" spans="1:27" s="4" customFormat="1" ht="9" customHeight="1" x14ac:dyDescent="0.2">
      <c r="A3" s="180"/>
      <c r="B3" s="180"/>
      <c r="C3" s="180"/>
      <c r="D3" s="180"/>
      <c r="E3" s="180"/>
      <c r="F3" s="180"/>
      <c r="G3" s="180"/>
      <c r="H3" s="180"/>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45717</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45778</v>
      </c>
      <c r="X3" s="21">
        <f t="shared" si="1"/>
        <v>45779</v>
      </c>
      <c r="Y3" s="21">
        <f t="shared" si="1"/>
        <v>45780</v>
      </c>
    </row>
    <row r="4" spans="1:27" s="4" customFormat="1" ht="9" customHeight="1" x14ac:dyDescent="0.2">
      <c r="A4" s="180"/>
      <c r="B4" s="180"/>
      <c r="C4" s="180"/>
      <c r="D4" s="180"/>
      <c r="E4" s="180"/>
      <c r="F4" s="180"/>
      <c r="G4" s="180"/>
      <c r="H4" s="180"/>
      <c r="I4" s="11"/>
      <c r="J4" s="11"/>
      <c r="K4" s="21">
        <f t="shared" si="0"/>
        <v>45718</v>
      </c>
      <c r="L4" s="21">
        <f t="shared" si="0"/>
        <v>45719</v>
      </c>
      <c r="M4" s="21">
        <f t="shared" si="0"/>
        <v>45720</v>
      </c>
      <c r="N4" s="21">
        <f t="shared" si="0"/>
        <v>45721</v>
      </c>
      <c r="O4" s="21">
        <f t="shared" si="0"/>
        <v>45722</v>
      </c>
      <c r="P4" s="21">
        <f t="shared" si="0"/>
        <v>45723</v>
      </c>
      <c r="Q4" s="21">
        <f t="shared" si="0"/>
        <v>45724</v>
      </c>
      <c r="R4" s="3"/>
      <c r="S4" s="21">
        <f t="shared" si="1"/>
        <v>45781</v>
      </c>
      <c r="T4" s="21">
        <f t="shared" si="1"/>
        <v>45782</v>
      </c>
      <c r="U4" s="21">
        <f t="shared" si="1"/>
        <v>45783</v>
      </c>
      <c r="V4" s="21">
        <f t="shared" si="1"/>
        <v>45784</v>
      </c>
      <c r="W4" s="21">
        <f t="shared" si="1"/>
        <v>45785</v>
      </c>
      <c r="X4" s="21">
        <f t="shared" si="1"/>
        <v>45786</v>
      </c>
      <c r="Y4" s="21">
        <f t="shared" si="1"/>
        <v>45787</v>
      </c>
    </row>
    <row r="5" spans="1:27" s="4" customFormat="1" ht="9" customHeight="1" x14ac:dyDescent="0.2">
      <c r="A5" s="180"/>
      <c r="B5" s="180"/>
      <c r="C5" s="180"/>
      <c r="D5" s="180"/>
      <c r="E5" s="180"/>
      <c r="F5" s="180"/>
      <c r="G5" s="180"/>
      <c r="H5" s="180"/>
      <c r="I5" s="11"/>
      <c r="J5" s="11"/>
      <c r="K5" s="21">
        <f t="shared" si="0"/>
        <v>45725</v>
      </c>
      <c r="L5" s="21">
        <f t="shared" si="0"/>
        <v>45726</v>
      </c>
      <c r="M5" s="21">
        <f t="shared" si="0"/>
        <v>45727</v>
      </c>
      <c r="N5" s="21">
        <f t="shared" si="0"/>
        <v>45728</v>
      </c>
      <c r="O5" s="21">
        <f t="shared" si="0"/>
        <v>45729</v>
      </c>
      <c r="P5" s="21">
        <f t="shared" si="0"/>
        <v>45730</v>
      </c>
      <c r="Q5" s="21">
        <f t="shared" si="0"/>
        <v>45731</v>
      </c>
      <c r="R5" s="3"/>
      <c r="S5" s="21">
        <f t="shared" si="1"/>
        <v>45788</v>
      </c>
      <c r="T5" s="21">
        <f t="shared" si="1"/>
        <v>45789</v>
      </c>
      <c r="U5" s="21">
        <f t="shared" si="1"/>
        <v>45790</v>
      </c>
      <c r="V5" s="21">
        <f t="shared" si="1"/>
        <v>45791</v>
      </c>
      <c r="W5" s="21">
        <f t="shared" si="1"/>
        <v>45792</v>
      </c>
      <c r="X5" s="21">
        <f t="shared" si="1"/>
        <v>45793</v>
      </c>
      <c r="Y5" s="21">
        <f t="shared" si="1"/>
        <v>45794</v>
      </c>
    </row>
    <row r="6" spans="1:27" s="4" customFormat="1" ht="9" customHeight="1" x14ac:dyDescent="0.2">
      <c r="A6" s="180"/>
      <c r="B6" s="180"/>
      <c r="C6" s="180"/>
      <c r="D6" s="180"/>
      <c r="E6" s="180"/>
      <c r="F6" s="180"/>
      <c r="G6" s="180"/>
      <c r="H6" s="180"/>
      <c r="I6" s="11"/>
      <c r="J6" s="11"/>
      <c r="K6" s="21">
        <f t="shared" si="0"/>
        <v>45732</v>
      </c>
      <c r="L6" s="21">
        <f t="shared" si="0"/>
        <v>45733</v>
      </c>
      <c r="M6" s="21">
        <f t="shared" si="0"/>
        <v>45734</v>
      </c>
      <c r="N6" s="21">
        <f t="shared" si="0"/>
        <v>45735</v>
      </c>
      <c r="O6" s="21">
        <f t="shared" si="0"/>
        <v>45736</v>
      </c>
      <c r="P6" s="21">
        <f t="shared" si="0"/>
        <v>45737</v>
      </c>
      <c r="Q6" s="21">
        <f t="shared" si="0"/>
        <v>45738</v>
      </c>
      <c r="R6" s="3"/>
      <c r="S6" s="21">
        <f t="shared" si="1"/>
        <v>45795</v>
      </c>
      <c r="T6" s="21">
        <f t="shared" si="1"/>
        <v>45796</v>
      </c>
      <c r="U6" s="21">
        <f t="shared" si="1"/>
        <v>45797</v>
      </c>
      <c r="V6" s="21">
        <f t="shared" si="1"/>
        <v>45798</v>
      </c>
      <c r="W6" s="21">
        <f t="shared" si="1"/>
        <v>45799</v>
      </c>
      <c r="X6" s="21">
        <f t="shared" si="1"/>
        <v>45800</v>
      </c>
      <c r="Y6" s="21">
        <f t="shared" si="1"/>
        <v>45801</v>
      </c>
    </row>
    <row r="7" spans="1:27" s="4" customFormat="1" ht="9" customHeight="1" x14ac:dyDescent="0.2">
      <c r="A7" s="180"/>
      <c r="B7" s="180"/>
      <c r="C7" s="180"/>
      <c r="D7" s="180"/>
      <c r="E7" s="180"/>
      <c r="F7" s="180"/>
      <c r="G7" s="180"/>
      <c r="H7" s="180"/>
      <c r="I7" s="11"/>
      <c r="J7" s="11"/>
      <c r="K7" s="21">
        <f t="shared" si="0"/>
        <v>45739</v>
      </c>
      <c r="L7" s="21">
        <f t="shared" si="0"/>
        <v>45740</v>
      </c>
      <c r="M7" s="21">
        <f t="shared" si="0"/>
        <v>45741</v>
      </c>
      <c r="N7" s="21">
        <f t="shared" si="0"/>
        <v>45742</v>
      </c>
      <c r="O7" s="21">
        <f t="shared" si="0"/>
        <v>45743</v>
      </c>
      <c r="P7" s="21">
        <f t="shared" si="0"/>
        <v>45744</v>
      </c>
      <c r="Q7" s="21">
        <f t="shared" si="0"/>
        <v>45745</v>
      </c>
      <c r="R7" s="3"/>
      <c r="S7" s="21">
        <f t="shared" si="1"/>
        <v>45802</v>
      </c>
      <c r="T7" s="21">
        <f t="shared" si="1"/>
        <v>45803</v>
      </c>
      <c r="U7" s="21">
        <f t="shared" si="1"/>
        <v>45804</v>
      </c>
      <c r="V7" s="21">
        <f t="shared" si="1"/>
        <v>45805</v>
      </c>
      <c r="W7" s="21">
        <f t="shared" si="1"/>
        <v>45806</v>
      </c>
      <c r="X7" s="21">
        <f t="shared" si="1"/>
        <v>45807</v>
      </c>
      <c r="Y7" s="21">
        <f t="shared" si="1"/>
        <v>45808</v>
      </c>
    </row>
    <row r="8" spans="1:27" s="5" customFormat="1" ht="9" customHeight="1" x14ac:dyDescent="0.2">
      <c r="A8" s="25"/>
      <c r="B8" s="25"/>
      <c r="C8" s="25"/>
      <c r="D8" s="25"/>
      <c r="E8" s="25"/>
      <c r="F8" s="25"/>
      <c r="G8" s="25"/>
      <c r="H8" s="25"/>
      <c r="I8" s="24"/>
      <c r="J8" s="24"/>
      <c r="K8" s="21">
        <f t="shared" si="0"/>
        <v>45746</v>
      </c>
      <c r="L8" s="21">
        <f t="shared" si="0"/>
        <v>45747</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182">
        <f>A10</f>
        <v>45746</v>
      </c>
      <c r="B9" s="183"/>
      <c r="C9" s="183">
        <f>C10</f>
        <v>45747</v>
      </c>
      <c r="D9" s="183"/>
      <c r="E9" s="183">
        <f>E10</f>
        <v>45748</v>
      </c>
      <c r="F9" s="183"/>
      <c r="G9" s="183">
        <f>G10</f>
        <v>45749</v>
      </c>
      <c r="H9" s="183"/>
      <c r="I9" s="183">
        <f>I10</f>
        <v>45750</v>
      </c>
      <c r="J9" s="183"/>
      <c r="K9" s="183">
        <f>K10</f>
        <v>45751</v>
      </c>
      <c r="L9" s="183"/>
      <c r="M9" s="183"/>
      <c r="N9" s="183"/>
      <c r="O9" s="183"/>
      <c r="P9" s="183"/>
      <c r="Q9" s="183"/>
      <c r="R9" s="183"/>
      <c r="S9" s="183">
        <f>S10</f>
        <v>45752</v>
      </c>
      <c r="T9" s="183"/>
      <c r="U9" s="183"/>
      <c r="V9" s="183"/>
      <c r="W9" s="183"/>
      <c r="X9" s="183"/>
      <c r="Y9" s="183"/>
      <c r="Z9" s="184"/>
    </row>
    <row r="10" spans="1:27" s="1" customFormat="1" ht="18.75" x14ac:dyDescent="0.2">
      <c r="A10" s="14">
        <f>$A$1-(WEEKDAY($A$1,1)-(start_day-1))-IF((WEEKDAY($A$1,1)-(start_day-1))&lt;=0,7,0)+1</f>
        <v>45746</v>
      </c>
      <c r="B10" s="15"/>
      <c r="C10" s="12">
        <f>A10+1</f>
        <v>45747</v>
      </c>
      <c r="D10" s="13"/>
      <c r="E10" s="12">
        <f>C10+1</f>
        <v>45748</v>
      </c>
      <c r="F10" s="13"/>
      <c r="G10" s="12">
        <f>E10+1</f>
        <v>45749</v>
      </c>
      <c r="H10" s="13"/>
      <c r="I10" s="12">
        <f>G10+1</f>
        <v>45750</v>
      </c>
      <c r="J10" s="13"/>
      <c r="K10" s="190">
        <f>I10+1</f>
        <v>45751</v>
      </c>
      <c r="L10" s="191"/>
      <c r="M10" s="192"/>
      <c r="N10" s="192"/>
      <c r="O10" s="192"/>
      <c r="P10" s="192"/>
      <c r="Q10" s="192"/>
      <c r="R10" s="193"/>
      <c r="S10" s="194">
        <f>K10+1</f>
        <v>45752</v>
      </c>
      <c r="T10" s="195"/>
      <c r="U10" s="196"/>
      <c r="V10" s="196"/>
      <c r="W10" s="196"/>
      <c r="X10" s="196"/>
      <c r="Y10" s="196"/>
      <c r="Z10" s="197"/>
    </row>
    <row r="11" spans="1:27" s="1" customFormat="1" x14ac:dyDescent="0.2">
      <c r="A11" s="185"/>
      <c r="B11" s="186"/>
      <c r="C11" s="188"/>
      <c r="D11" s="189"/>
      <c r="E11" s="188"/>
      <c r="F11" s="189"/>
      <c r="G11" s="188"/>
      <c r="H11" s="189"/>
      <c r="I11" s="188"/>
      <c r="J11" s="189"/>
      <c r="K11" s="188"/>
      <c r="L11" s="93"/>
      <c r="M11" s="93"/>
      <c r="N11" s="93"/>
      <c r="O11" s="93"/>
      <c r="P11" s="93"/>
      <c r="Q11" s="93"/>
      <c r="R11" s="189"/>
      <c r="S11" s="185"/>
      <c r="T11" s="186"/>
      <c r="U11" s="186"/>
      <c r="V11" s="186"/>
      <c r="W11" s="186"/>
      <c r="X11" s="186"/>
      <c r="Y11" s="186"/>
      <c r="Z11" s="187"/>
    </row>
    <row r="12" spans="1:27" s="1" customFormat="1" x14ac:dyDescent="0.2">
      <c r="A12" s="185"/>
      <c r="B12" s="186"/>
      <c r="C12" s="188"/>
      <c r="D12" s="189"/>
      <c r="E12" s="188"/>
      <c r="F12" s="189"/>
      <c r="G12" s="188"/>
      <c r="H12" s="189"/>
      <c r="I12" s="188"/>
      <c r="J12" s="189"/>
      <c r="K12" s="188"/>
      <c r="L12" s="93"/>
      <c r="M12" s="93"/>
      <c r="N12" s="93"/>
      <c r="O12" s="93"/>
      <c r="P12" s="93"/>
      <c r="Q12" s="93"/>
      <c r="R12" s="189"/>
      <c r="S12" s="185"/>
      <c r="T12" s="186"/>
      <c r="U12" s="186"/>
      <c r="V12" s="186"/>
      <c r="W12" s="186"/>
      <c r="X12" s="186"/>
      <c r="Y12" s="186"/>
      <c r="Z12" s="187"/>
    </row>
    <row r="13" spans="1:27" s="1" customFormat="1" x14ac:dyDescent="0.2">
      <c r="A13" s="185"/>
      <c r="B13" s="186"/>
      <c r="C13" s="188"/>
      <c r="D13" s="189"/>
      <c r="E13" s="188"/>
      <c r="F13" s="189"/>
      <c r="G13" s="188"/>
      <c r="H13" s="189"/>
      <c r="I13" s="188"/>
      <c r="J13" s="189"/>
      <c r="K13" s="188"/>
      <c r="L13" s="93"/>
      <c r="M13" s="93"/>
      <c r="N13" s="93"/>
      <c r="O13" s="93"/>
      <c r="P13" s="93"/>
      <c r="Q13" s="93"/>
      <c r="R13" s="189"/>
      <c r="S13" s="185"/>
      <c r="T13" s="186"/>
      <c r="U13" s="186"/>
      <c r="V13" s="186"/>
      <c r="W13" s="186"/>
      <c r="X13" s="186"/>
      <c r="Y13" s="186"/>
      <c r="Z13" s="187"/>
    </row>
    <row r="14" spans="1:27" s="1" customFormat="1" x14ac:dyDescent="0.2">
      <c r="A14" s="185"/>
      <c r="B14" s="186"/>
      <c r="C14" s="188"/>
      <c r="D14" s="189"/>
      <c r="E14" s="188"/>
      <c r="F14" s="189"/>
      <c r="G14" s="188"/>
      <c r="H14" s="189"/>
      <c r="I14" s="188"/>
      <c r="J14" s="189"/>
      <c r="K14" s="188"/>
      <c r="L14" s="93"/>
      <c r="M14" s="93"/>
      <c r="N14" s="93"/>
      <c r="O14" s="93"/>
      <c r="P14" s="93"/>
      <c r="Q14" s="93"/>
      <c r="R14" s="189"/>
      <c r="S14" s="185"/>
      <c r="T14" s="186"/>
      <c r="U14" s="186"/>
      <c r="V14" s="186"/>
      <c r="W14" s="186"/>
      <c r="X14" s="186"/>
      <c r="Y14" s="186"/>
      <c r="Z14" s="187"/>
    </row>
    <row r="15" spans="1:27" s="2" customFormat="1" ht="13.35" customHeight="1" x14ac:dyDescent="0.2">
      <c r="A15" s="198"/>
      <c r="B15" s="199"/>
      <c r="C15" s="201"/>
      <c r="D15" s="202"/>
      <c r="E15" s="201"/>
      <c r="F15" s="202"/>
      <c r="G15" s="201"/>
      <c r="H15" s="202"/>
      <c r="I15" s="201"/>
      <c r="J15" s="202"/>
      <c r="K15" s="201"/>
      <c r="L15" s="203"/>
      <c r="M15" s="203"/>
      <c r="N15" s="203"/>
      <c r="O15" s="203"/>
      <c r="P15" s="203"/>
      <c r="Q15" s="203"/>
      <c r="R15" s="202"/>
      <c r="S15" s="198"/>
      <c r="T15" s="199"/>
      <c r="U15" s="199"/>
      <c r="V15" s="199"/>
      <c r="W15" s="199"/>
      <c r="X15" s="199"/>
      <c r="Y15" s="199"/>
      <c r="Z15" s="200"/>
      <c r="AA15" s="1"/>
    </row>
    <row r="16" spans="1:27" s="1" customFormat="1" ht="18.75" x14ac:dyDescent="0.2">
      <c r="A16" s="14">
        <f>S10+1</f>
        <v>45753</v>
      </c>
      <c r="B16" s="15"/>
      <c r="C16" s="12">
        <f>A16+1</f>
        <v>45754</v>
      </c>
      <c r="D16" s="13"/>
      <c r="E16" s="12">
        <f>C16+1</f>
        <v>45755</v>
      </c>
      <c r="F16" s="13"/>
      <c r="G16" s="12">
        <f>E16+1</f>
        <v>45756</v>
      </c>
      <c r="H16" s="13"/>
      <c r="I16" s="12">
        <f>G16+1</f>
        <v>45757</v>
      </c>
      <c r="J16" s="13"/>
      <c r="K16" s="190">
        <f>I16+1</f>
        <v>45758</v>
      </c>
      <c r="L16" s="191"/>
      <c r="M16" s="192"/>
      <c r="N16" s="192"/>
      <c r="O16" s="192"/>
      <c r="P16" s="192"/>
      <c r="Q16" s="192"/>
      <c r="R16" s="193"/>
      <c r="S16" s="194">
        <f>K16+1</f>
        <v>45759</v>
      </c>
      <c r="T16" s="195"/>
      <c r="U16" s="196"/>
      <c r="V16" s="196"/>
      <c r="W16" s="196"/>
      <c r="X16" s="196"/>
      <c r="Y16" s="196"/>
      <c r="Z16" s="197"/>
    </row>
    <row r="17" spans="1:27" s="1" customFormat="1" x14ac:dyDescent="0.2">
      <c r="A17" s="185"/>
      <c r="B17" s="186"/>
      <c r="C17" s="188"/>
      <c r="D17" s="189"/>
      <c r="E17" s="188"/>
      <c r="F17" s="189"/>
      <c r="G17" s="188"/>
      <c r="H17" s="189"/>
      <c r="I17" s="188"/>
      <c r="J17" s="189"/>
      <c r="K17" s="188"/>
      <c r="L17" s="93"/>
      <c r="M17" s="93"/>
      <c r="N17" s="93"/>
      <c r="O17" s="93"/>
      <c r="P17" s="93"/>
      <c r="Q17" s="93"/>
      <c r="R17" s="189"/>
      <c r="S17" s="185"/>
      <c r="T17" s="186"/>
      <c r="U17" s="186"/>
      <c r="V17" s="186"/>
      <c r="W17" s="186"/>
      <c r="X17" s="186"/>
      <c r="Y17" s="186"/>
      <c r="Z17" s="187"/>
    </row>
    <row r="18" spans="1:27" s="1" customFormat="1" x14ac:dyDescent="0.2">
      <c r="A18" s="185"/>
      <c r="B18" s="186"/>
      <c r="C18" s="188"/>
      <c r="D18" s="189"/>
      <c r="E18" s="188"/>
      <c r="F18" s="189"/>
      <c r="G18" s="188"/>
      <c r="H18" s="189"/>
      <c r="I18" s="188"/>
      <c r="J18" s="189"/>
      <c r="K18" s="188"/>
      <c r="L18" s="93"/>
      <c r="M18" s="93"/>
      <c r="N18" s="93"/>
      <c r="O18" s="93"/>
      <c r="P18" s="93"/>
      <c r="Q18" s="93"/>
      <c r="R18" s="189"/>
      <c r="S18" s="185"/>
      <c r="T18" s="186"/>
      <c r="U18" s="186"/>
      <c r="V18" s="186"/>
      <c r="W18" s="186"/>
      <c r="X18" s="186"/>
      <c r="Y18" s="186"/>
      <c r="Z18" s="187"/>
    </row>
    <row r="19" spans="1:27" s="1" customFormat="1" x14ac:dyDescent="0.2">
      <c r="A19" s="185"/>
      <c r="B19" s="186"/>
      <c r="C19" s="188"/>
      <c r="D19" s="189"/>
      <c r="E19" s="188"/>
      <c r="F19" s="189"/>
      <c r="G19" s="188"/>
      <c r="H19" s="189"/>
      <c r="I19" s="188"/>
      <c r="J19" s="189"/>
      <c r="K19" s="188"/>
      <c r="L19" s="93"/>
      <c r="M19" s="93"/>
      <c r="N19" s="93"/>
      <c r="O19" s="93"/>
      <c r="P19" s="93"/>
      <c r="Q19" s="93"/>
      <c r="R19" s="189"/>
      <c r="S19" s="185"/>
      <c r="T19" s="186"/>
      <c r="U19" s="186"/>
      <c r="V19" s="186"/>
      <c r="W19" s="186"/>
      <c r="X19" s="186"/>
      <c r="Y19" s="186"/>
      <c r="Z19" s="187"/>
    </row>
    <row r="20" spans="1:27" s="1" customFormat="1" x14ac:dyDescent="0.2">
      <c r="A20" s="185"/>
      <c r="B20" s="186"/>
      <c r="C20" s="188"/>
      <c r="D20" s="189"/>
      <c r="E20" s="188"/>
      <c r="F20" s="189"/>
      <c r="G20" s="188"/>
      <c r="H20" s="189"/>
      <c r="I20" s="188"/>
      <c r="J20" s="189"/>
      <c r="K20" s="188"/>
      <c r="L20" s="93"/>
      <c r="M20" s="93"/>
      <c r="N20" s="93"/>
      <c r="O20" s="93"/>
      <c r="P20" s="93"/>
      <c r="Q20" s="93"/>
      <c r="R20" s="189"/>
      <c r="S20" s="185"/>
      <c r="T20" s="186"/>
      <c r="U20" s="186"/>
      <c r="V20" s="186"/>
      <c r="W20" s="186"/>
      <c r="X20" s="186"/>
      <c r="Y20" s="186"/>
      <c r="Z20" s="187"/>
    </row>
    <row r="21" spans="1:27" s="2" customFormat="1" ht="13.35" customHeight="1" x14ac:dyDescent="0.2">
      <c r="A21" s="198"/>
      <c r="B21" s="199"/>
      <c r="C21" s="201"/>
      <c r="D21" s="202"/>
      <c r="E21" s="201"/>
      <c r="F21" s="202"/>
      <c r="G21" s="201"/>
      <c r="H21" s="202"/>
      <c r="I21" s="201"/>
      <c r="J21" s="202"/>
      <c r="K21" s="201"/>
      <c r="L21" s="203"/>
      <c r="M21" s="203"/>
      <c r="N21" s="203"/>
      <c r="O21" s="203"/>
      <c r="P21" s="203"/>
      <c r="Q21" s="203"/>
      <c r="R21" s="202"/>
      <c r="S21" s="198"/>
      <c r="T21" s="199"/>
      <c r="U21" s="199"/>
      <c r="V21" s="199"/>
      <c r="W21" s="199"/>
      <c r="X21" s="199"/>
      <c r="Y21" s="199"/>
      <c r="Z21" s="200"/>
      <c r="AA21" s="1"/>
    </row>
    <row r="22" spans="1:27" s="1" customFormat="1" ht="18.75" x14ac:dyDescent="0.2">
      <c r="A22" s="14">
        <f>S16+1</f>
        <v>45760</v>
      </c>
      <c r="B22" s="15"/>
      <c r="C22" s="12">
        <f>A22+1</f>
        <v>45761</v>
      </c>
      <c r="D22" s="13"/>
      <c r="E22" s="12">
        <f>C22+1</f>
        <v>45762</v>
      </c>
      <c r="F22" s="13"/>
      <c r="G22" s="12">
        <f>E22+1</f>
        <v>45763</v>
      </c>
      <c r="H22" s="13"/>
      <c r="I22" s="12">
        <f>G22+1</f>
        <v>45764</v>
      </c>
      <c r="J22" s="13"/>
      <c r="K22" s="190">
        <f>I22+1</f>
        <v>45765</v>
      </c>
      <c r="L22" s="191"/>
      <c r="M22" s="192"/>
      <c r="N22" s="192"/>
      <c r="O22" s="192"/>
      <c r="P22" s="192"/>
      <c r="Q22" s="192"/>
      <c r="R22" s="193"/>
      <c r="S22" s="194">
        <f>K22+1</f>
        <v>45766</v>
      </c>
      <c r="T22" s="195"/>
      <c r="U22" s="196"/>
      <c r="V22" s="196"/>
      <c r="W22" s="196"/>
      <c r="X22" s="196"/>
      <c r="Y22" s="196"/>
      <c r="Z22" s="197"/>
    </row>
    <row r="23" spans="1:27" s="1" customFormat="1" x14ac:dyDescent="0.2">
      <c r="A23" s="185"/>
      <c r="B23" s="186"/>
      <c r="C23" s="188"/>
      <c r="D23" s="189"/>
      <c r="E23" s="188"/>
      <c r="F23" s="189"/>
      <c r="G23" s="188"/>
      <c r="H23" s="189"/>
      <c r="I23" s="188"/>
      <c r="J23" s="189"/>
      <c r="K23" s="188"/>
      <c r="L23" s="93"/>
      <c r="M23" s="93"/>
      <c r="N23" s="93"/>
      <c r="O23" s="93"/>
      <c r="P23" s="93"/>
      <c r="Q23" s="93"/>
      <c r="R23" s="189"/>
      <c r="S23" s="185"/>
      <c r="T23" s="186"/>
      <c r="U23" s="186"/>
      <c r="V23" s="186"/>
      <c r="W23" s="186"/>
      <c r="X23" s="186"/>
      <c r="Y23" s="186"/>
      <c r="Z23" s="187"/>
    </row>
    <row r="24" spans="1:27" s="1" customFormat="1" x14ac:dyDescent="0.2">
      <c r="A24" s="185"/>
      <c r="B24" s="186"/>
      <c r="C24" s="188"/>
      <c r="D24" s="189"/>
      <c r="E24" s="188"/>
      <c r="F24" s="189"/>
      <c r="G24" s="188"/>
      <c r="H24" s="189"/>
      <c r="I24" s="188"/>
      <c r="J24" s="189"/>
      <c r="K24" s="188"/>
      <c r="L24" s="93"/>
      <c r="M24" s="93"/>
      <c r="N24" s="93"/>
      <c r="O24" s="93"/>
      <c r="P24" s="93"/>
      <c r="Q24" s="93"/>
      <c r="R24" s="189"/>
      <c r="S24" s="185"/>
      <c r="T24" s="186"/>
      <c r="U24" s="186"/>
      <c r="V24" s="186"/>
      <c r="W24" s="186"/>
      <c r="X24" s="186"/>
      <c r="Y24" s="186"/>
      <c r="Z24" s="187"/>
    </row>
    <row r="25" spans="1:27" s="1" customFormat="1" x14ac:dyDescent="0.2">
      <c r="A25" s="185"/>
      <c r="B25" s="186"/>
      <c r="C25" s="188"/>
      <c r="D25" s="189"/>
      <c r="E25" s="188"/>
      <c r="F25" s="189"/>
      <c r="G25" s="188"/>
      <c r="H25" s="189"/>
      <c r="I25" s="188"/>
      <c r="J25" s="189"/>
      <c r="K25" s="188"/>
      <c r="L25" s="93"/>
      <c r="M25" s="93"/>
      <c r="N25" s="93"/>
      <c r="O25" s="93"/>
      <c r="P25" s="93"/>
      <c r="Q25" s="93"/>
      <c r="R25" s="189"/>
      <c r="S25" s="185"/>
      <c r="T25" s="186"/>
      <c r="U25" s="186"/>
      <c r="V25" s="186"/>
      <c r="W25" s="186"/>
      <c r="X25" s="186"/>
      <c r="Y25" s="186"/>
      <c r="Z25" s="187"/>
    </row>
    <row r="26" spans="1:27" s="1" customFormat="1" x14ac:dyDescent="0.2">
      <c r="A26" s="185"/>
      <c r="B26" s="186"/>
      <c r="C26" s="188"/>
      <c r="D26" s="189"/>
      <c r="E26" s="188"/>
      <c r="F26" s="189"/>
      <c r="G26" s="188"/>
      <c r="H26" s="189"/>
      <c r="I26" s="188"/>
      <c r="J26" s="189"/>
      <c r="K26" s="188"/>
      <c r="L26" s="93"/>
      <c r="M26" s="93"/>
      <c r="N26" s="93"/>
      <c r="O26" s="93"/>
      <c r="P26" s="93"/>
      <c r="Q26" s="93"/>
      <c r="R26" s="189"/>
      <c r="S26" s="185"/>
      <c r="T26" s="186"/>
      <c r="U26" s="186"/>
      <c r="V26" s="186"/>
      <c r="W26" s="186"/>
      <c r="X26" s="186"/>
      <c r="Y26" s="186"/>
      <c r="Z26" s="187"/>
    </row>
    <row r="27" spans="1:27" s="2" customFormat="1" x14ac:dyDescent="0.2">
      <c r="A27" s="198"/>
      <c r="B27" s="199"/>
      <c r="C27" s="201"/>
      <c r="D27" s="202"/>
      <c r="E27" s="201"/>
      <c r="F27" s="202"/>
      <c r="G27" s="201"/>
      <c r="H27" s="202"/>
      <c r="I27" s="201"/>
      <c r="J27" s="202"/>
      <c r="K27" s="201"/>
      <c r="L27" s="203"/>
      <c r="M27" s="203"/>
      <c r="N27" s="203"/>
      <c r="O27" s="203"/>
      <c r="P27" s="203"/>
      <c r="Q27" s="203"/>
      <c r="R27" s="202"/>
      <c r="S27" s="198"/>
      <c r="T27" s="199"/>
      <c r="U27" s="199"/>
      <c r="V27" s="199"/>
      <c r="W27" s="199"/>
      <c r="X27" s="199"/>
      <c r="Y27" s="199"/>
      <c r="Z27" s="200"/>
      <c r="AA27" s="1"/>
    </row>
    <row r="28" spans="1:27" s="1" customFormat="1" ht="18.75" x14ac:dyDescent="0.2">
      <c r="A28" s="14">
        <f>S22+1</f>
        <v>45767</v>
      </c>
      <c r="B28" s="15"/>
      <c r="C28" s="12">
        <f>A28+1</f>
        <v>45768</v>
      </c>
      <c r="D28" s="13"/>
      <c r="E28" s="12">
        <f>C28+1</f>
        <v>45769</v>
      </c>
      <c r="F28" s="13"/>
      <c r="G28" s="12">
        <f>E28+1</f>
        <v>45770</v>
      </c>
      <c r="H28" s="13"/>
      <c r="I28" s="12">
        <f>G28+1</f>
        <v>45771</v>
      </c>
      <c r="J28" s="13"/>
      <c r="K28" s="190">
        <f>I28+1</f>
        <v>45772</v>
      </c>
      <c r="L28" s="191"/>
      <c r="M28" s="192"/>
      <c r="N28" s="192"/>
      <c r="O28" s="192"/>
      <c r="P28" s="192"/>
      <c r="Q28" s="192"/>
      <c r="R28" s="193"/>
      <c r="S28" s="194">
        <f>K28+1</f>
        <v>45773</v>
      </c>
      <c r="T28" s="195"/>
      <c r="U28" s="196"/>
      <c r="V28" s="196"/>
      <c r="W28" s="196"/>
      <c r="X28" s="196"/>
      <c r="Y28" s="196"/>
      <c r="Z28" s="197"/>
    </row>
    <row r="29" spans="1:27" s="1" customFormat="1" x14ac:dyDescent="0.2">
      <c r="A29" s="185"/>
      <c r="B29" s="186"/>
      <c r="C29" s="188"/>
      <c r="D29" s="189"/>
      <c r="E29" s="188"/>
      <c r="F29" s="189"/>
      <c r="G29" s="188"/>
      <c r="H29" s="189"/>
      <c r="I29" s="188"/>
      <c r="J29" s="189"/>
      <c r="K29" s="188"/>
      <c r="L29" s="93"/>
      <c r="M29" s="93"/>
      <c r="N29" s="93"/>
      <c r="O29" s="93"/>
      <c r="P29" s="93"/>
      <c r="Q29" s="93"/>
      <c r="R29" s="189"/>
      <c r="S29" s="185"/>
      <c r="T29" s="186"/>
      <c r="U29" s="186"/>
      <c r="V29" s="186"/>
      <c r="W29" s="186"/>
      <c r="X29" s="186"/>
      <c r="Y29" s="186"/>
      <c r="Z29" s="187"/>
    </row>
    <row r="30" spans="1:27" s="1" customFormat="1" x14ac:dyDescent="0.2">
      <c r="A30" s="185"/>
      <c r="B30" s="186"/>
      <c r="C30" s="188"/>
      <c r="D30" s="189"/>
      <c r="E30" s="188"/>
      <c r="F30" s="189"/>
      <c r="G30" s="188"/>
      <c r="H30" s="189"/>
      <c r="I30" s="188"/>
      <c r="J30" s="189"/>
      <c r="K30" s="188"/>
      <c r="L30" s="93"/>
      <c r="M30" s="93"/>
      <c r="N30" s="93"/>
      <c r="O30" s="93"/>
      <c r="P30" s="93"/>
      <c r="Q30" s="93"/>
      <c r="R30" s="189"/>
      <c r="S30" s="185"/>
      <c r="T30" s="186"/>
      <c r="U30" s="186"/>
      <c r="V30" s="186"/>
      <c r="W30" s="186"/>
      <c r="X30" s="186"/>
      <c r="Y30" s="186"/>
      <c r="Z30" s="187"/>
    </row>
    <row r="31" spans="1:27" s="1" customFormat="1" x14ac:dyDescent="0.2">
      <c r="A31" s="185"/>
      <c r="B31" s="186"/>
      <c r="C31" s="188"/>
      <c r="D31" s="189"/>
      <c r="E31" s="188"/>
      <c r="F31" s="189"/>
      <c r="G31" s="188"/>
      <c r="H31" s="189"/>
      <c r="I31" s="188"/>
      <c r="J31" s="189"/>
      <c r="K31" s="188"/>
      <c r="L31" s="93"/>
      <c r="M31" s="93"/>
      <c r="N31" s="93"/>
      <c r="O31" s="93"/>
      <c r="P31" s="93"/>
      <c r="Q31" s="93"/>
      <c r="R31" s="189"/>
      <c r="S31" s="185"/>
      <c r="T31" s="186"/>
      <c r="U31" s="186"/>
      <c r="V31" s="186"/>
      <c r="W31" s="186"/>
      <c r="X31" s="186"/>
      <c r="Y31" s="186"/>
      <c r="Z31" s="187"/>
    </row>
    <row r="32" spans="1:27" s="1" customFormat="1" x14ac:dyDescent="0.2">
      <c r="A32" s="185"/>
      <c r="B32" s="186"/>
      <c r="C32" s="188"/>
      <c r="D32" s="189"/>
      <c r="E32" s="188"/>
      <c r="F32" s="189"/>
      <c r="G32" s="188"/>
      <c r="H32" s="189"/>
      <c r="I32" s="188"/>
      <c r="J32" s="189"/>
      <c r="K32" s="188"/>
      <c r="L32" s="93"/>
      <c r="M32" s="93"/>
      <c r="N32" s="93"/>
      <c r="O32" s="93"/>
      <c r="P32" s="93"/>
      <c r="Q32" s="93"/>
      <c r="R32" s="189"/>
      <c r="S32" s="185"/>
      <c r="T32" s="186"/>
      <c r="U32" s="186"/>
      <c r="V32" s="186"/>
      <c r="W32" s="186"/>
      <c r="X32" s="186"/>
      <c r="Y32" s="186"/>
      <c r="Z32" s="187"/>
    </row>
    <row r="33" spans="1:27" s="2" customFormat="1" x14ac:dyDescent="0.2">
      <c r="A33" s="198"/>
      <c r="B33" s="199"/>
      <c r="C33" s="201"/>
      <c r="D33" s="202"/>
      <c r="E33" s="201"/>
      <c r="F33" s="202"/>
      <c r="G33" s="201"/>
      <c r="H33" s="202"/>
      <c r="I33" s="201"/>
      <c r="J33" s="202"/>
      <c r="K33" s="201"/>
      <c r="L33" s="203"/>
      <c r="M33" s="203"/>
      <c r="N33" s="203"/>
      <c r="O33" s="203"/>
      <c r="P33" s="203"/>
      <c r="Q33" s="203"/>
      <c r="R33" s="202"/>
      <c r="S33" s="198"/>
      <c r="T33" s="199"/>
      <c r="U33" s="199"/>
      <c r="V33" s="199"/>
      <c r="W33" s="199"/>
      <c r="X33" s="199"/>
      <c r="Y33" s="199"/>
      <c r="Z33" s="200"/>
      <c r="AA33" s="1"/>
    </row>
    <row r="34" spans="1:27" s="1" customFormat="1" ht="18.75" x14ac:dyDescent="0.2">
      <c r="A34" s="14">
        <f>S28+1</f>
        <v>45774</v>
      </c>
      <c r="B34" s="15"/>
      <c r="C34" s="12">
        <f>A34+1</f>
        <v>45775</v>
      </c>
      <c r="D34" s="13"/>
      <c r="E34" s="12">
        <f>C34+1</f>
        <v>45776</v>
      </c>
      <c r="F34" s="13"/>
      <c r="G34" s="12">
        <f>E34+1</f>
        <v>45777</v>
      </c>
      <c r="H34" s="13"/>
      <c r="I34" s="12">
        <f>G34+1</f>
        <v>45778</v>
      </c>
      <c r="J34" s="13"/>
      <c r="K34" s="190">
        <f>I34+1</f>
        <v>45779</v>
      </c>
      <c r="L34" s="191"/>
      <c r="M34" s="192"/>
      <c r="N34" s="192"/>
      <c r="O34" s="192"/>
      <c r="P34" s="192"/>
      <c r="Q34" s="192"/>
      <c r="R34" s="193"/>
      <c r="S34" s="194">
        <f>K34+1</f>
        <v>45780</v>
      </c>
      <c r="T34" s="195"/>
      <c r="U34" s="196"/>
      <c r="V34" s="196"/>
      <c r="W34" s="196"/>
      <c r="X34" s="196"/>
      <c r="Y34" s="196"/>
      <c r="Z34" s="197"/>
    </row>
    <row r="35" spans="1:27" s="1" customFormat="1" x14ac:dyDescent="0.2">
      <c r="A35" s="185"/>
      <c r="B35" s="186"/>
      <c r="C35" s="188"/>
      <c r="D35" s="189"/>
      <c r="E35" s="188"/>
      <c r="F35" s="189"/>
      <c r="G35" s="188"/>
      <c r="H35" s="189"/>
      <c r="I35" s="188"/>
      <c r="J35" s="189"/>
      <c r="K35" s="188"/>
      <c r="L35" s="93"/>
      <c r="M35" s="93"/>
      <c r="N35" s="93"/>
      <c r="O35" s="93"/>
      <c r="P35" s="93"/>
      <c r="Q35" s="93"/>
      <c r="R35" s="189"/>
      <c r="S35" s="185"/>
      <c r="T35" s="186"/>
      <c r="U35" s="186"/>
      <c r="V35" s="186"/>
      <c r="W35" s="186"/>
      <c r="X35" s="186"/>
      <c r="Y35" s="186"/>
      <c r="Z35" s="187"/>
    </row>
    <row r="36" spans="1:27" s="1" customFormat="1" x14ac:dyDescent="0.2">
      <c r="A36" s="185"/>
      <c r="B36" s="186"/>
      <c r="C36" s="188"/>
      <c r="D36" s="189"/>
      <c r="E36" s="188"/>
      <c r="F36" s="189"/>
      <c r="G36" s="188"/>
      <c r="H36" s="189"/>
      <c r="I36" s="188"/>
      <c r="J36" s="189"/>
      <c r="K36" s="188"/>
      <c r="L36" s="93"/>
      <c r="M36" s="93"/>
      <c r="N36" s="93"/>
      <c r="O36" s="93"/>
      <c r="P36" s="93"/>
      <c r="Q36" s="93"/>
      <c r="R36" s="189"/>
      <c r="S36" s="185"/>
      <c r="T36" s="186"/>
      <c r="U36" s="186"/>
      <c r="V36" s="186"/>
      <c r="W36" s="186"/>
      <c r="X36" s="186"/>
      <c r="Y36" s="186"/>
      <c r="Z36" s="187"/>
    </row>
    <row r="37" spans="1:27" s="1" customFormat="1" x14ac:dyDescent="0.2">
      <c r="A37" s="185"/>
      <c r="B37" s="186"/>
      <c r="C37" s="188"/>
      <c r="D37" s="189"/>
      <c r="E37" s="188"/>
      <c r="F37" s="189"/>
      <c r="G37" s="188"/>
      <c r="H37" s="189"/>
      <c r="I37" s="188"/>
      <c r="J37" s="189"/>
      <c r="K37" s="188"/>
      <c r="L37" s="93"/>
      <c r="M37" s="93"/>
      <c r="N37" s="93"/>
      <c r="O37" s="93"/>
      <c r="P37" s="93"/>
      <c r="Q37" s="93"/>
      <c r="R37" s="189"/>
      <c r="S37" s="185"/>
      <c r="T37" s="186"/>
      <c r="U37" s="186"/>
      <c r="V37" s="186"/>
      <c r="W37" s="186"/>
      <c r="X37" s="186"/>
      <c r="Y37" s="186"/>
      <c r="Z37" s="187"/>
    </row>
    <row r="38" spans="1:27" s="1" customFormat="1" x14ac:dyDescent="0.2">
      <c r="A38" s="185"/>
      <c r="B38" s="186"/>
      <c r="C38" s="188"/>
      <c r="D38" s="189"/>
      <c r="E38" s="188"/>
      <c r="F38" s="189"/>
      <c r="G38" s="188"/>
      <c r="H38" s="189"/>
      <c r="I38" s="188"/>
      <c r="J38" s="189"/>
      <c r="K38" s="188"/>
      <c r="L38" s="93"/>
      <c r="M38" s="93"/>
      <c r="N38" s="93"/>
      <c r="O38" s="93"/>
      <c r="P38" s="93"/>
      <c r="Q38" s="93"/>
      <c r="R38" s="189"/>
      <c r="S38" s="185"/>
      <c r="T38" s="186"/>
      <c r="U38" s="186"/>
      <c r="V38" s="186"/>
      <c r="W38" s="186"/>
      <c r="X38" s="186"/>
      <c r="Y38" s="186"/>
      <c r="Z38" s="187"/>
    </row>
    <row r="39" spans="1:27" s="2" customFormat="1" x14ac:dyDescent="0.2">
      <c r="A39" s="198"/>
      <c r="B39" s="199"/>
      <c r="C39" s="201"/>
      <c r="D39" s="202"/>
      <c r="E39" s="201"/>
      <c r="F39" s="202"/>
      <c r="G39" s="201"/>
      <c r="H39" s="202"/>
      <c r="I39" s="201"/>
      <c r="J39" s="202"/>
      <c r="K39" s="201"/>
      <c r="L39" s="203"/>
      <c r="M39" s="203"/>
      <c r="N39" s="203"/>
      <c r="O39" s="203"/>
      <c r="P39" s="203"/>
      <c r="Q39" s="203"/>
      <c r="R39" s="202"/>
      <c r="S39" s="198"/>
      <c r="T39" s="199"/>
      <c r="U39" s="199"/>
      <c r="V39" s="199"/>
      <c r="W39" s="199"/>
      <c r="X39" s="199"/>
      <c r="Y39" s="199"/>
      <c r="Z39" s="200"/>
      <c r="AA39" s="1"/>
    </row>
    <row r="40" spans="1:27" ht="18.75" x14ac:dyDescent="0.2">
      <c r="A40" s="14">
        <f>S34+1</f>
        <v>45781</v>
      </c>
      <c r="B40" s="15"/>
      <c r="C40" s="12">
        <f>A40+1</f>
        <v>45782</v>
      </c>
      <c r="D40" s="13"/>
      <c r="E40" s="16" t="s">
        <v>27</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185"/>
      <c r="B41" s="186"/>
      <c r="C41" s="188"/>
      <c r="D41" s="189"/>
      <c r="E41" s="18"/>
      <c r="F41" s="6"/>
      <c r="G41" s="6"/>
      <c r="H41" s="6"/>
      <c r="I41" s="6"/>
      <c r="J41" s="6"/>
      <c r="K41" s="6"/>
      <c r="L41" s="6"/>
      <c r="M41" s="6"/>
      <c r="N41" s="6"/>
      <c r="O41" s="6"/>
      <c r="P41" s="6"/>
      <c r="Q41" s="6"/>
      <c r="R41" s="6"/>
      <c r="S41" s="6"/>
      <c r="T41" s="6"/>
      <c r="U41" s="6"/>
      <c r="V41" s="6"/>
      <c r="W41" s="6"/>
      <c r="X41" s="6"/>
      <c r="Y41" s="6"/>
      <c r="Z41" s="8"/>
    </row>
    <row r="42" spans="1:27" x14ac:dyDescent="0.2">
      <c r="A42" s="185"/>
      <c r="B42" s="186"/>
      <c r="C42" s="188"/>
      <c r="D42" s="189"/>
      <c r="E42" s="18"/>
      <c r="F42" s="6"/>
      <c r="G42" s="6"/>
      <c r="H42" s="6"/>
      <c r="I42" s="6"/>
      <c r="J42" s="6"/>
      <c r="K42" s="6"/>
      <c r="L42" s="6"/>
      <c r="M42" s="6"/>
      <c r="N42" s="6"/>
      <c r="O42" s="6"/>
      <c r="P42" s="6"/>
      <c r="Q42" s="6"/>
      <c r="R42" s="6"/>
      <c r="S42" s="6"/>
      <c r="T42" s="6"/>
      <c r="U42" s="6"/>
      <c r="V42" s="6"/>
      <c r="W42" s="6"/>
      <c r="X42" s="6"/>
      <c r="Y42" s="6"/>
      <c r="Z42" s="7"/>
    </row>
    <row r="43" spans="1:27" x14ac:dyDescent="0.2">
      <c r="A43" s="185"/>
      <c r="B43" s="186"/>
      <c r="C43" s="188"/>
      <c r="D43" s="189"/>
      <c r="E43" s="18"/>
      <c r="F43" s="6"/>
      <c r="G43" s="6"/>
      <c r="H43" s="6"/>
      <c r="I43" s="6"/>
      <c r="J43" s="6"/>
      <c r="K43" s="6"/>
      <c r="L43" s="6"/>
      <c r="M43" s="6"/>
      <c r="N43" s="6"/>
      <c r="O43" s="6"/>
      <c r="P43" s="6"/>
      <c r="Q43" s="6"/>
      <c r="R43" s="6"/>
      <c r="S43" s="6"/>
      <c r="T43" s="6"/>
      <c r="U43" s="6"/>
      <c r="V43" s="6"/>
      <c r="W43" s="6"/>
      <c r="X43" s="6"/>
      <c r="Y43" s="6"/>
      <c r="Z43" s="7"/>
    </row>
    <row r="44" spans="1:27" x14ac:dyDescent="0.2">
      <c r="A44" s="185"/>
      <c r="B44" s="186"/>
      <c r="C44" s="188"/>
      <c r="D44" s="189"/>
      <c r="E44" s="18"/>
      <c r="F44" s="6"/>
      <c r="G44" s="6"/>
      <c r="H44" s="6"/>
      <c r="I44" s="6"/>
      <c r="J44" s="6"/>
      <c r="K44" s="204" t="s">
        <v>28</v>
      </c>
      <c r="L44" s="204"/>
      <c r="M44" s="204"/>
      <c r="N44" s="204"/>
      <c r="O44" s="204"/>
      <c r="P44" s="204"/>
      <c r="Q44" s="204"/>
      <c r="R44" s="204"/>
      <c r="S44" s="204"/>
      <c r="T44" s="204"/>
      <c r="U44" s="204"/>
      <c r="V44" s="204"/>
      <c r="W44" s="204"/>
      <c r="X44" s="204"/>
      <c r="Y44" s="204"/>
      <c r="Z44" s="205"/>
    </row>
    <row r="45" spans="1:27" s="1" customFormat="1" x14ac:dyDescent="0.2">
      <c r="A45" s="198"/>
      <c r="B45" s="199"/>
      <c r="C45" s="201"/>
      <c r="D45" s="202"/>
      <c r="E45" s="19"/>
      <c r="F45" s="20"/>
      <c r="G45" s="20"/>
      <c r="H45" s="20"/>
      <c r="I45" s="20"/>
      <c r="J45" s="20"/>
      <c r="K45" s="206" t="s">
        <v>3</v>
      </c>
      <c r="L45" s="206"/>
      <c r="M45" s="206"/>
      <c r="N45" s="206"/>
      <c r="O45" s="206"/>
      <c r="P45" s="206"/>
      <c r="Q45" s="206"/>
      <c r="R45" s="206"/>
      <c r="S45" s="206"/>
      <c r="T45" s="206"/>
      <c r="U45" s="206"/>
      <c r="V45" s="206"/>
      <c r="W45" s="206"/>
      <c r="X45" s="206"/>
      <c r="Y45" s="206"/>
      <c r="Z45" s="20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scale="9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tabSelected="1" workbookViewId="0">
      <selection activeCell="E1" sqref="E1:I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210">
        <f>DATE('1'!AD16,'1'!AD18+4,1)</f>
        <v>45778</v>
      </c>
      <c r="B1" s="210"/>
      <c r="C1" s="210"/>
      <c r="D1" s="84"/>
      <c r="E1" s="211" t="s">
        <v>43</v>
      </c>
      <c r="F1" s="211"/>
      <c r="G1" s="211"/>
      <c r="H1" s="211"/>
      <c r="I1" s="211"/>
      <c r="J1" s="213" t="s">
        <v>66</v>
      </c>
      <c r="K1" s="213"/>
      <c r="L1" s="213"/>
      <c r="M1" s="213"/>
      <c r="N1" s="213"/>
      <c r="O1" s="213"/>
      <c r="P1" s="213"/>
      <c r="Q1" s="213"/>
      <c r="R1" s="213"/>
      <c r="S1" s="213"/>
      <c r="T1" s="213"/>
      <c r="U1" s="213"/>
      <c r="V1" s="213"/>
      <c r="W1" s="213"/>
      <c r="X1" s="213"/>
      <c r="Y1" s="213"/>
    </row>
    <row r="2" spans="1:27" s="3" customFormat="1" ht="11.25" customHeight="1" x14ac:dyDescent="0.2">
      <c r="A2" s="210"/>
      <c r="B2" s="210"/>
      <c r="C2" s="210"/>
      <c r="D2" s="84"/>
      <c r="E2" s="211"/>
      <c r="F2" s="211"/>
      <c r="G2" s="211"/>
      <c r="H2" s="211"/>
      <c r="I2" s="211"/>
      <c r="J2" s="213"/>
      <c r="K2" s="213"/>
      <c r="L2" s="213"/>
      <c r="M2" s="213"/>
      <c r="N2" s="213"/>
      <c r="O2" s="213"/>
      <c r="P2" s="213"/>
      <c r="Q2" s="213"/>
      <c r="R2" s="213"/>
      <c r="S2" s="213"/>
      <c r="T2" s="213"/>
      <c r="U2" s="213"/>
      <c r="V2" s="213"/>
      <c r="W2" s="213"/>
      <c r="X2" s="213"/>
      <c r="Y2" s="213"/>
    </row>
    <row r="3" spans="1:27" s="4" customFormat="1" ht="9" customHeight="1" x14ac:dyDescent="0.15">
      <c r="A3" s="210"/>
      <c r="B3" s="210"/>
      <c r="C3" s="210"/>
      <c r="D3" s="84"/>
      <c r="E3" s="211"/>
      <c r="F3" s="211"/>
      <c r="G3" s="211"/>
      <c r="H3" s="211"/>
      <c r="I3" s="211"/>
      <c r="J3" s="213"/>
      <c r="K3" s="213"/>
      <c r="L3" s="213"/>
      <c r="M3" s="213"/>
      <c r="N3" s="213"/>
      <c r="O3" s="213"/>
      <c r="P3" s="213"/>
      <c r="Q3" s="213"/>
      <c r="R3" s="213"/>
      <c r="S3" s="213"/>
      <c r="T3" s="213"/>
      <c r="U3" s="213"/>
      <c r="V3" s="213"/>
      <c r="W3" s="213"/>
      <c r="X3" s="213"/>
      <c r="Y3" s="213"/>
    </row>
    <row r="4" spans="1:27" s="4" customFormat="1" ht="9" customHeight="1" x14ac:dyDescent="0.15">
      <c r="A4" s="210"/>
      <c r="B4" s="210"/>
      <c r="C4" s="210"/>
      <c r="D4" s="84"/>
      <c r="E4" s="211"/>
      <c r="F4" s="211"/>
      <c r="G4" s="211"/>
      <c r="H4" s="211"/>
      <c r="I4" s="211"/>
      <c r="J4" s="213"/>
      <c r="K4" s="213"/>
      <c r="L4" s="213"/>
      <c r="M4" s="213"/>
      <c r="N4" s="213"/>
      <c r="O4" s="213"/>
      <c r="P4" s="213"/>
      <c r="Q4" s="213"/>
      <c r="R4" s="213"/>
      <c r="S4" s="213"/>
      <c r="T4" s="213"/>
      <c r="U4" s="213"/>
      <c r="V4" s="213"/>
      <c r="W4" s="213"/>
      <c r="X4" s="213"/>
      <c r="Y4" s="213"/>
    </row>
    <row r="5" spans="1:27" s="4" customFormat="1" ht="9" customHeight="1" x14ac:dyDescent="0.15">
      <c r="A5" s="210"/>
      <c r="B5" s="210"/>
      <c r="C5" s="210"/>
      <c r="D5" s="84"/>
      <c r="E5" s="211"/>
      <c r="F5" s="211"/>
      <c r="G5" s="211"/>
      <c r="H5" s="211"/>
      <c r="I5" s="211"/>
      <c r="J5" s="213"/>
      <c r="K5" s="213"/>
      <c r="L5" s="213"/>
      <c r="M5" s="213"/>
      <c r="N5" s="213"/>
      <c r="O5" s="213"/>
      <c r="P5" s="213"/>
      <c r="Q5" s="213"/>
      <c r="R5" s="213"/>
      <c r="S5" s="213"/>
      <c r="T5" s="213"/>
      <c r="U5" s="213"/>
      <c r="V5" s="213"/>
      <c r="W5" s="213"/>
      <c r="X5" s="213"/>
      <c r="Y5" s="213"/>
    </row>
    <row r="6" spans="1:27" s="4" customFormat="1" ht="9" customHeight="1" x14ac:dyDescent="0.15">
      <c r="A6" s="84"/>
      <c r="B6" s="84"/>
      <c r="C6" s="84"/>
      <c r="D6" s="84"/>
      <c r="E6" s="211"/>
      <c r="F6" s="211"/>
      <c r="G6" s="211"/>
      <c r="H6" s="211"/>
      <c r="I6" s="211"/>
      <c r="J6" s="213"/>
      <c r="K6" s="213"/>
      <c r="L6" s="213"/>
      <c r="M6" s="213"/>
      <c r="N6" s="213"/>
      <c r="O6" s="213"/>
      <c r="P6" s="213"/>
      <c r="Q6" s="213"/>
      <c r="R6" s="213"/>
      <c r="S6" s="213"/>
      <c r="T6" s="213"/>
      <c r="U6" s="213"/>
      <c r="V6" s="213"/>
      <c r="W6" s="213"/>
      <c r="X6" s="213"/>
      <c r="Y6" s="213"/>
    </row>
    <row r="7" spans="1:27" s="4" customFormat="1" ht="9" customHeight="1" x14ac:dyDescent="0.15">
      <c r="A7" s="84"/>
      <c r="B7" s="84"/>
      <c r="C7" s="84"/>
      <c r="D7" s="84"/>
      <c r="E7" s="212"/>
      <c r="F7" s="212"/>
      <c r="G7" s="212"/>
      <c r="H7" s="212"/>
      <c r="I7" s="212"/>
      <c r="J7" s="214"/>
      <c r="K7" s="214"/>
      <c r="L7" s="214"/>
      <c r="M7" s="214"/>
      <c r="N7" s="214"/>
      <c r="O7" s="214"/>
      <c r="P7" s="214"/>
      <c r="Q7" s="214"/>
      <c r="R7" s="214"/>
      <c r="S7" s="214"/>
      <c r="T7" s="214"/>
      <c r="U7" s="214"/>
      <c r="V7" s="214"/>
      <c r="W7" s="214"/>
      <c r="X7" s="214"/>
      <c r="Y7" s="214"/>
    </row>
    <row r="8" spans="1:27" s="5" customFormat="1" ht="9" customHeight="1" x14ac:dyDescent="0.2">
      <c r="A8" s="25"/>
      <c r="B8" s="25"/>
      <c r="C8" s="25"/>
      <c r="D8" s="25"/>
      <c r="E8" s="25"/>
      <c r="F8" s="25"/>
      <c r="G8" s="25"/>
      <c r="H8" s="25"/>
      <c r="I8" s="24"/>
      <c r="J8" s="24"/>
      <c r="K8" s="21"/>
      <c r="L8" s="21"/>
      <c r="M8" s="21"/>
      <c r="N8" s="21"/>
      <c r="O8" s="21"/>
      <c r="P8" s="21"/>
      <c r="Q8" s="21"/>
      <c r="R8" s="22"/>
      <c r="S8" s="21"/>
      <c r="T8" s="21"/>
      <c r="U8" s="21"/>
      <c r="V8" s="21"/>
      <c r="W8" s="21"/>
      <c r="X8" s="21"/>
      <c r="Y8" s="21"/>
      <c r="Z8" s="23"/>
    </row>
    <row r="9" spans="1:27" s="1" customFormat="1" ht="21" customHeight="1" x14ac:dyDescent="0.2">
      <c r="A9" s="241">
        <f>A10</f>
        <v>45774</v>
      </c>
      <c r="B9" s="218"/>
      <c r="C9" s="218">
        <f>C10</f>
        <v>45775</v>
      </c>
      <c r="D9" s="218"/>
      <c r="E9" s="208">
        <f>E10</f>
        <v>45776</v>
      </c>
      <c r="F9" s="208"/>
      <c r="G9" s="208">
        <f>G10</f>
        <v>45777</v>
      </c>
      <c r="H9" s="208"/>
      <c r="I9" s="218">
        <f>I10</f>
        <v>45778</v>
      </c>
      <c r="J9" s="218"/>
      <c r="K9" s="208">
        <f>K10</f>
        <v>45779</v>
      </c>
      <c r="L9" s="208"/>
      <c r="M9" s="208"/>
      <c r="N9" s="208"/>
      <c r="O9" s="208"/>
      <c r="P9" s="208"/>
      <c r="Q9" s="208"/>
      <c r="R9" s="208"/>
      <c r="S9" s="208">
        <f>S10</f>
        <v>45780</v>
      </c>
      <c r="T9" s="208"/>
      <c r="U9" s="208"/>
      <c r="V9" s="208"/>
      <c r="W9" s="208"/>
      <c r="X9" s="208"/>
      <c r="Y9" s="208"/>
      <c r="Z9" s="209"/>
    </row>
    <row r="10" spans="1:27" s="1" customFormat="1" ht="18.75" x14ac:dyDescent="0.2">
      <c r="A10" s="244">
        <f>$A$1-(WEEKDAY($A$1,1)-(start_day-1))-IF((WEEKDAY($A$1,1)-(start_day-1))&lt;=0,7,0)+1</f>
        <v>45774</v>
      </c>
      <c r="B10" s="245"/>
      <c r="C10" s="220">
        <f>A10+1</f>
        <v>45775</v>
      </c>
      <c r="D10" s="221"/>
      <c r="E10" s="82">
        <f>C10+1</f>
        <v>45776</v>
      </c>
      <c r="F10" s="13"/>
      <c r="G10" s="12">
        <f>E10+1</f>
        <v>45777</v>
      </c>
      <c r="H10" s="83"/>
      <c r="I10" s="220">
        <f>G10+1</f>
        <v>45778</v>
      </c>
      <c r="J10" s="221"/>
      <c r="K10" s="191">
        <f>I10+1</f>
        <v>45779</v>
      </c>
      <c r="L10" s="191"/>
      <c r="M10" s="192"/>
      <c r="N10" s="192"/>
      <c r="O10" s="192"/>
      <c r="P10" s="192"/>
      <c r="Q10" s="192"/>
      <c r="R10" s="193"/>
      <c r="S10" s="194">
        <f>K10+1</f>
        <v>45780</v>
      </c>
      <c r="T10" s="195"/>
      <c r="U10" s="196"/>
      <c r="V10" s="196"/>
      <c r="W10" s="196"/>
      <c r="X10" s="196"/>
      <c r="Y10" s="196"/>
      <c r="Z10" s="197"/>
    </row>
    <row r="11" spans="1:27" s="1" customFormat="1" x14ac:dyDescent="0.2">
      <c r="A11" s="322" t="s">
        <v>62</v>
      </c>
      <c r="B11" s="323"/>
      <c r="C11" s="269" t="s">
        <v>45</v>
      </c>
      <c r="D11" s="270"/>
      <c r="E11" s="239" t="s">
        <v>46</v>
      </c>
      <c r="F11" s="240"/>
      <c r="G11" s="188"/>
      <c r="H11" s="217"/>
      <c r="I11" s="222" t="s">
        <v>47</v>
      </c>
      <c r="J11" s="223"/>
      <c r="K11" s="217"/>
      <c r="L11" s="93"/>
      <c r="M11" s="93"/>
      <c r="N11" s="93"/>
      <c r="O11" s="93"/>
      <c r="P11" s="93"/>
      <c r="Q11" s="93"/>
      <c r="R11" s="189"/>
      <c r="S11" s="256" t="s">
        <v>65</v>
      </c>
      <c r="T11" s="257"/>
      <c r="U11" s="257"/>
      <c r="V11" s="257"/>
      <c r="W11" s="257"/>
      <c r="X11" s="257"/>
      <c r="Y11" s="257"/>
      <c r="Z11" s="258"/>
    </row>
    <row r="12" spans="1:27" s="1" customFormat="1" ht="15" customHeight="1" x14ac:dyDescent="0.2">
      <c r="A12" s="322"/>
      <c r="B12" s="323"/>
      <c r="C12" s="269"/>
      <c r="D12" s="270"/>
      <c r="E12" s="239"/>
      <c r="F12" s="240"/>
      <c r="G12" s="188"/>
      <c r="H12" s="217"/>
      <c r="I12" s="224"/>
      <c r="J12" s="223"/>
      <c r="K12" s="217"/>
      <c r="L12" s="93"/>
      <c r="M12" s="93"/>
      <c r="N12" s="93"/>
      <c r="O12" s="93"/>
      <c r="P12" s="93"/>
      <c r="Q12" s="93"/>
      <c r="R12" s="189"/>
      <c r="S12" s="256"/>
      <c r="T12" s="257"/>
      <c r="U12" s="257"/>
      <c r="V12" s="257"/>
      <c r="W12" s="257"/>
      <c r="X12" s="257"/>
      <c r="Y12" s="257"/>
      <c r="Z12" s="258"/>
    </row>
    <row r="13" spans="1:27" s="1" customFormat="1" x14ac:dyDescent="0.2">
      <c r="A13" s="322"/>
      <c r="B13" s="323"/>
      <c r="C13" s="269"/>
      <c r="D13" s="270"/>
      <c r="E13" s="239"/>
      <c r="F13" s="240"/>
      <c r="G13" s="188"/>
      <c r="H13" s="217"/>
      <c r="I13" s="224"/>
      <c r="J13" s="223"/>
      <c r="K13" s="217"/>
      <c r="L13" s="93"/>
      <c r="M13" s="93"/>
      <c r="N13" s="93"/>
      <c r="O13" s="93"/>
      <c r="P13" s="93"/>
      <c r="Q13" s="93"/>
      <c r="R13" s="189"/>
      <c r="S13" s="301" t="s">
        <v>64</v>
      </c>
      <c r="T13" s="302"/>
      <c r="U13" s="302"/>
      <c r="V13" s="302"/>
      <c r="W13" s="302"/>
      <c r="X13" s="302"/>
      <c r="Y13" s="302"/>
      <c r="Z13" s="303"/>
    </row>
    <row r="14" spans="1:27" s="1" customFormat="1" ht="12.75" customHeight="1" x14ac:dyDescent="0.2">
      <c r="A14" s="322"/>
      <c r="B14" s="323"/>
      <c r="C14" s="269"/>
      <c r="D14" s="270"/>
      <c r="E14" s="239"/>
      <c r="F14" s="240"/>
      <c r="G14" s="188"/>
      <c r="H14" s="217"/>
      <c r="I14" s="225"/>
      <c r="J14" s="226"/>
      <c r="K14" s="217"/>
      <c r="L14" s="93"/>
      <c r="M14" s="93"/>
      <c r="N14" s="93"/>
      <c r="O14" s="93"/>
      <c r="P14" s="93"/>
      <c r="Q14" s="93"/>
      <c r="R14" s="189"/>
      <c r="S14" s="301"/>
      <c r="T14" s="302"/>
      <c r="U14" s="302"/>
      <c r="V14" s="302"/>
      <c r="W14" s="302"/>
      <c r="X14" s="302"/>
      <c r="Y14" s="302"/>
      <c r="Z14" s="303"/>
    </row>
    <row r="15" spans="1:27" s="2" customFormat="1" ht="13.35" customHeight="1" x14ac:dyDescent="0.2">
      <c r="A15" s="324"/>
      <c r="B15" s="325"/>
      <c r="C15" s="271"/>
      <c r="D15" s="272"/>
      <c r="E15" s="239"/>
      <c r="F15" s="240"/>
      <c r="G15" s="201"/>
      <c r="H15" s="203"/>
      <c r="I15" s="227"/>
      <c r="J15" s="228"/>
      <c r="K15" s="203"/>
      <c r="L15" s="203"/>
      <c r="M15" s="203"/>
      <c r="N15" s="203"/>
      <c r="O15" s="203"/>
      <c r="P15" s="203"/>
      <c r="Q15" s="203"/>
      <c r="R15" s="202"/>
      <c r="S15" s="327"/>
      <c r="T15" s="328"/>
      <c r="U15" s="328"/>
      <c r="V15" s="328"/>
      <c r="W15" s="328"/>
      <c r="X15" s="328"/>
      <c r="Y15" s="328"/>
      <c r="Z15" s="329"/>
      <c r="AA15" s="1"/>
    </row>
    <row r="16" spans="1:27" s="1" customFormat="1" ht="18.75" x14ac:dyDescent="0.2">
      <c r="A16" s="242">
        <f>S10+1</f>
        <v>45781</v>
      </c>
      <c r="B16" s="243"/>
      <c r="C16" s="220">
        <f>A16+1</f>
        <v>45782</v>
      </c>
      <c r="D16" s="221"/>
      <c r="E16" s="220">
        <f>C16+1</f>
        <v>45783</v>
      </c>
      <c r="F16" s="221"/>
      <c r="G16" s="82">
        <f>E16+1</f>
        <v>45784</v>
      </c>
      <c r="H16" s="83"/>
      <c r="I16" s="229">
        <f>G16+1</f>
        <v>45785</v>
      </c>
      <c r="J16" s="230"/>
      <c r="K16" s="191">
        <f>I16+1</f>
        <v>45786</v>
      </c>
      <c r="L16" s="191"/>
      <c r="M16" s="192"/>
      <c r="N16" s="192"/>
      <c r="O16" s="192"/>
      <c r="P16" s="192"/>
      <c r="Q16" s="192"/>
      <c r="R16" s="193"/>
      <c r="S16" s="194">
        <f>K16+1</f>
        <v>45787</v>
      </c>
      <c r="T16" s="195"/>
      <c r="U16" s="196"/>
      <c r="V16" s="196"/>
      <c r="W16" s="196"/>
      <c r="X16" s="196"/>
      <c r="Y16" s="196"/>
      <c r="Z16" s="197"/>
    </row>
    <row r="17" spans="1:27" s="1" customFormat="1" ht="12.75" customHeight="1" x14ac:dyDescent="0.2">
      <c r="A17" s="275" t="s">
        <v>50</v>
      </c>
      <c r="B17" s="276"/>
      <c r="C17" s="261"/>
      <c r="D17" s="262"/>
      <c r="E17" s="261"/>
      <c r="F17" s="262"/>
      <c r="G17" s="250" t="s">
        <v>48</v>
      </c>
      <c r="H17" s="251"/>
      <c r="I17" s="250" t="s">
        <v>48</v>
      </c>
      <c r="J17" s="251"/>
      <c r="K17" s="235" t="s">
        <v>48</v>
      </c>
      <c r="L17" s="235"/>
      <c r="M17" s="235" t="s">
        <v>48</v>
      </c>
      <c r="N17" s="235"/>
      <c r="O17" s="235" t="s">
        <v>48</v>
      </c>
      <c r="P17" s="235"/>
      <c r="Q17" s="235" t="s">
        <v>48</v>
      </c>
      <c r="R17" s="236"/>
      <c r="S17" s="284" t="s">
        <v>51</v>
      </c>
      <c r="T17" s="285"/>
      <c r="U17" s="285"/>
      <c r="V17" s="285"/>
      <c r="W17" s="285"/>
      <c r="X17" s="285"/>
      <c r="Y17" s="285"/>
      <c r="Z17" s="286"/>
    </row>
    <row r="18" spans="1:27" s="1" customFormat="1" ht="12.75" customHeight="1" x14ac:dyDescent="0.2">
      <c r="A18" s="273" t="s">
        <v>63</v>
      </c>
      <c r="B18" s="274"/>
      <c r="C18" s="263"/>
      <c r="D18" s="264"/>
      <c r="E18" s="263"/>
      <c r="F18" s="264"/>
      <c r="G18" s="250"/>
      <c r="H18" s="251"/>
      <c r="I18" s="250"/>
      <c r="J18" s="251"/>
      <c r="K18" s="235"/>
      <c r="L18" s="235"/>
      <c r="M18" s="235"/>
      <c r="N18" s="235"/>
      <c r="O18" s="235"/>
      <c r="P18" s="235"/>
      <c r="Q18" s="235"/>
      <c r="R18" s="236"/>
      <c r="S18" s="279">
        <v>0.375</v>
      </c>
      <c r="T18" s="280"/>
      <c r="U18" s="280"/>
      <c r="V18" s="280"/>
      <c r="W18" s="280"/>
      <c r="X18" s="280"/>
      <c r="Y18" s="280"/>
      <c r="Z18" s="278"/>
    </row>
    <row r="19" spans="1:27" s="1" customFormat="1" ht="12.75" customHeight="1" x14ac:dyDescent="0.2">
      <c r="A19" s="299" t="s">
        <v>58</v>
      </c>
      <c r="B19" s="321"/>
      <c r="C19" s="263"/>
      <c r="D19" s="264"/>
      <c r="E19" s="263"/>
      <c r="F19" s="264"/>
      <c r="G19" s="250"/>
      <c r="H19" s="251"/>
      <c r="I19" s="250"/>
      <c r="J19" s="251"/>
      <c r="K19" s="235"/>
      <c r="L19" s="235"/>
      <c r="M19" s="235"/>
      <c r="N19" s="235"/>
      <c r="O19" s="235"/>
      <c r="P19" s="235"/>
      <c r="Q19" s="235"/>
      <c r="R19" s="236"/>
      <c r="S19" s="277"/>
      <c r="T19" s="280"/>
      <c r="U19" s="280"/>
      <c r="V19" s="280"/>
      <c r="W19" s="280"/>
      <c r="X19" s="280"/>
      <c r="Y19" s="280"/>
      <c r="Z19" s="278"/>
    </row>
    <row r="20" spans="1:27" s="1" customFormat="1" ht="12.75" customHeight="1" x14ac:dyDescent="0.2">
      <c r="A20" s="299"/>
      <c r="B20" s="321"/>
      <c r="C20" s="265"/>
      <c r="D20" s="266"/>
      <c r="E20" s="265"/>
      <c r="F20" s="266"/>
      <c r="G20" s="252"/>
      <c r="H20" s="253"/>
      <c r="I20" s="252"/>
      <c r="J20" s="253"/>
      <c r="K20" s="235"/>
      <c r="L20" s="235"/>
      <c r="M20" s="235"/>
      <c r="N20" s="235"/>
      <c r="O20" s="235"/>
      <c r="P20" s="235"/>
      <c r="Q20" s="235"/>
      <c r="R20" s="236"/>
      <c r="S20" s="277"/>
      <c r="T20" s="280"/>
      <c r="U20" s="280"/>
      <c r="V20" s="280"/>
      <c r="W20" s="280"/>
      <c r="X20" s="280"/>
      <c r="Y20" s="280"/>
      <c r="Z20" s="278"/>
    </row>
    <row r="21" spans="1:27" s="2" customFormat="1" ht="13.35" customHeight="1" x14ac:dyDescent="0.2">
      <c r="A21" s="300"/>
      <c r="B21" s="326"/>
      <c r="C21" s="267"/>
      <c r="D21" s="268"/>
      <c r="E21" s="267"/>
      <c r="F21" s="268"/>
      <c r="G21" s="254" t="s">
        <v>49</v>
      </c>
      <c r="H21" s="255"/>
      <c r="I21" s="254" t="s">
        <v>49</v>
      </c>
      <c r="J21" s="255"/>
      <c r="K21" s="237" t="s">
        <v>49</v>
      </c>
      <c r="L21" s="237"/>
      <c r="M21" s="237" t="s">
        <v>49</v>
      </c>
      <c r="N21" s="237"/>
      <c r="O21" s="237" t="s">
        <v>49</v>
      </c>
      <c r="P21" s="237"/>
      <c r="Q21" s="237" t="s">
        <v>49</v>
      </c>
      <c r="R21" s="238"/>
      <c r="S21" s="281"/>
      <c r="T21" s="282"/>
      <c r="U21" s="282"/>
      <c r="V21" s="282"/>
      <c r="W21" s="282"/>
      <c r="X21" s="282"/>
      <c r="Y21" s="282"/>
      <c r="Z21" s="283"/>
      <c r="AA21" s="1"/>
    </row>
    <row r="22" spans="1:27" s="1" customFormat="1" ht="18.75" x14ac:dyDescent="0.2">
      <c r="A22" s="14">
        <f>S16+1</f>
        <v>45788</v>
      </c>
      <c r="B22" s="15"/>
      <c r="C22" s="259">
        <f>A22+1</f>
        <v>45789</v>
      </c>
      <c r="D22" s="260"/>
      <c r="E22" s="259">
        <f>C22+1</f>
        <v>45790</v>
      </c>
      <c r="F22" s="260"/>
      <c r="G22" s="12">
        <f>E22+1</f>
        <v>45791</v>
      </c>
      <c r="H22" s="83"/>
      <c r="I22" s="229">
        <f>G22+1</f>
        <v>45792</v>
      </c>
      <c r="J22" s="230"/>
      <c r="K22" s="191">
        <f>I22+1</f>
        <v>45793</v>
      </c>
      <c r="L22" s="191"/>
      <c r="M22" s="192"/>
      <c r="N22" s="192"/>
      <c r="O22" s="192"/>
      <c r="P22" s="192"/>
      <c r="Q22" s="192"/>
      <c r="R22" s="193"/>
      <c r="S22" s="194">
        <f>K22+1</f>
        <v>45794</v>
      </c>
      <c r="T22" s="195"/>
      <c r="U22" s="196"/>
      <c r="V22" s="196"/>
      <c r="W22" s="196"/>
      <c r="X22" s="196"/>
      <c r="Y22" s="196"/>
      <c r="Z22" s="197"/>
    </row>
    <row r="23" spans="1:27" s="1" customFormat="1" x14ac:dyDescent="0.2">
      <c r="A23" s="185"/>
      <c r="B23" s="187"/>
      <c r="C23" s="188"/>
      <c r="D23" s="189"/>
      <c r="E23" s="188"/>
      <c r="F23" s="189"/>
      <c r="G23" s="188"/>
      <c r="H23" s="217"/>
      <c r="I23" s="231"/>
      <c r="J23" s="232"/>
      <c r="K23" s="217"/>
      <c r="L23" s="93"/>
      <c r="M23" s="93"/>
      <c r="N23" s="93"/>
      <c r="O23" s="93"/>
      <c r="P23" s="93"/>
      <c r="Q23" s="93"/>
      <c r="R23" s="189"/>
      <c r="S23" s="287" t="s">
        <v>53</v>
      </c>
      <c r="T23" s="288"/>
      <c r="U23" s="288"/>
      <c r="V23" s="288"/>
      <c r="W23" s="288"/>
      <c r="X23" s="288"/>
      <c r="Y23" s="288"/>
      <c r="Z23" s="289"/>
    </row>
    <row r="24" spans="1:27" s="1" customFormat="1" x14ac:dyDescent="0.2">
      <c r="A24" s="185"/>
      <c r="B24" s="187"/>
      <c r="C24" s="188"/>
      <c r="D24" s="189"/>
      <c r="E24" s="188"/>
      <c r="F24" s="189"/>
      <c r="G24" s="188"/>
      <c r="H24" s="217"/>
      <c r="I24" s="231"/>
      <c r="J24" s="232"/>
      <c r="K24" s="217"/>
      <c r="L24" s="93"/>
      <c r="M24" s="93"/>
      <c r="N24" s="93"/>
      <c r="O24" s="93"/>
      <c r="P24" s="93"/>
      <c r="Q24" s="93"/>
      <c r="R24" s="189"/>
      <c r="S24" s="287"/>
      <c r="T24" s="288"/>
      <c r="U24" s="288"/>
      <c r="V24" s="288"/>
      <c r="W24" s="288"/>
      <c r="X24" s="288"/>
      <c r="Y24" s="288"/>
      <c r="Z24" s="289"/>
    </row>
    <row r="25" spans="1:27" s="1" customFormat="1" x14ac:dyDescent="0.2">
      <c r="A25" s="185"/>
      <c r="B25" s="187"/>
      <c r="C25" s="188"/>
      <c r="D25" s="189"/>
      <c r="E25" s="188"/>
      <c r="F25" s="189"/>
      <c r="G25" s="188"/>
      <c r="H25" s="217"/>
      <c r="I25" s="231"/>
      <c r="J25" s="232"/>
      <c r="K25" s="217"/>
      <c r="L25" s="93"/>
      <c r="M25" s="93"/>
      <c r="N25" s="93"/>
      <c r="O25" s="93"/>
      <c r="P25" s="93"/>
      <c r="Q25" s="93"/>
      <c r="R25" s="189"/>
      <c r="S25" s="287"/>
      <c r="T25" s="288"/>
      <c r="U25" s="288"/>
      <c r="V25" s="288"/>
      <c r="W25" s="288"/>
      <c r="X25" s="288"/>
      <c r="Y25" s="288"/>
      <c r="Z25" s="289"/>
    </row>
    <row r="26" spans="1:27" s="1" customFormat="1" x14ac:dyDescent="0.2">
      <c r="A26" s="185"/>
      <c r="B26" s="187"/>
      <c r="C26" s="188"/>
      <c r="D26" s="189"/>
      <c r="E26" s="188"/>
      <c r="F26" s="189"/>
      <c r="G26" s="188"/>
      <c r="H26" s="217"/>
      <c r="I26" s="231"/>
      <c r="J26" s="232"/>
      <c r="K26" s="217"/>
      <c r="L26" s="93"/>
      <c r="M26" s="93"/>
      <c r="N26" s="93"/>
      <c r="O26" s="93"/>
      <c r="P26" s="93"/>
      <c r="Q26" s="93"/>
      <c r="R26" s="189"/>
      <c r="S26" s="287"/>
      <c r="T26" s="288"/>
      <c r="U26" s="288"/>
      <c r="V26" s="288"/>
      <c r="W26" s="288"/>
      <c r="X26" s="288"/>
      <c r="Y26" s="288"/>
      <c r="Z26" s="289"/>
    </row>
    <row r="27" spans="1:27" s="2" customFormat="1" x14ac:dyDescent="0.2">
      <c r="A27" s="198"/>
      <c r="B27" s="200"/>
      <c r="C27" s="201"/>
      <c r="D27" s="202"/>
      <c r="E27" s="201"/>
      <c r="F27" s="202"/>
      <c r="G27" s="201"/>
      <c r="H27" s="203"/>
      <c r="I27" s="227"/>
      <c r="J27" s="228"/>
      <c r="K27" s="203"/>
      <c r="L27" s="203"/>
      <c r="M27" s="203"/>
      <c r="N27" s="203"/>
      <c r="O27" s="203"/>
      <c r="P27" s="203"/>
      <c r="Q27" s="203"/>
      <c r="R27" s="202"/>
      <c r="S27" s="290"/>
      <c r="T27" s="291"/>
      <c r="U27" s="291"/>
      <c r="V27" s="291"/>
      <c r="W27" s="291"/>
      <c r="X27" s="291"/>
      <c r="Y27" s="291"/>
      <c r="Z27" s="292"/>
      <c r="AA27" s="1"/>
    </row>
    <row r="28" spans="1:27" s="1" customFormat="1" ht="18.75" x14ac:dyDescent="0.2">
      <c r="A28" s="14">
        <f>S22+1</f>
        <v>45795</v>
      </c>
      <c r="B28" s="15"/>
      <c r="C28" s="12">
        <f>A28+1</f>
        <v>45796</v>
      </c>
      <c r="D28" s="13"/>
      <c r="E28" s="12">
        <f>C28+1</f>
        <v>45797</v>
      </c>
      <c r="F28" s="13"/>
      <c r="G28" s="12">
        <f>E28+1</f>
        <v>45798</v>
      </c>
      <c r="H28" s="83"/>
      <c r="I28" s="229">
        <f>G28+1</f>
        <v>45799</v>
      </c>
      <c r="J28" s="230"/>
      <c r="K28" s="191">
        <f>I28+1</f>
        <v>45800</v>
      </c>
      <c r="L28" s="191"/>
      <c r="M28" s="192"/>
      <c r="N28" s="192"/>
      <c r="O28" s="192"/>
      <c r="P28" s="192"/>
      <c r="Q28" s="192"/>
      <c r="R28" s="193"/>
      <c r="S28" s="194">
        <f>K28+1</f>
        <v>45801</v>
      </c>
      <c r="T28" s="195"/>
      <c r="U28" s="196"/>
      <c r="V28" s="196"/>
      <c r="W28" s="196"/>
      <c r="X28" s="196"/>
      <c r="Y28" s="196"/>
      <c r="Z28" s="197"/>
    </row>
    <row r="29" spans="1:27" s="1" customFormat="1" ht="15" customHeight="1" x14ac:dyDescent="0.2">
      <c r="A29" s="97" t="s">
        <v>57</v>
      </c>
      <c r="B29" s="98"/>
      <c r="C29" s="188"/>
      <c r="D29" s="189"/>
      <c r="E29" s="188"/>
      <c r="F29" s="189"/>
      <c r="G29" s="188"/>
      <c r="H29" s="217"/>
      <c r="I29" s="231"/>
      <c r="J29" s="232"/>
      <c r="K29" s="217"/>
      <c r="L29" s="93"/>
      <c r="M29" s="93"/>
      <c r="N29" s="93"/>
      <c r="O29" s="93"/>
      <c r="P29" s="93"/>
      <c r="Q29" s="93"/>
      <c r="R29" s="189"/>
      <c r="S29" s="293" t="s">
        <v>54</v>
      </c>
      <c r="T29" s="294"/>
      <c r="U29" s="294"/>
      <c r="V29" s="294"/>
      <c r="W29" s="294"/>
      <c r="X29" s="294"/>
      <c r="Y29" s="294"/>
      <c r="Z29" s="295"/>
    </row>
    <row r="30" spans="1:27" s="1" customFormat="1" ht="15" x14ac:dyDescent="0.2">
      <c r="A30" s="97"/>
      <c r="B30" s="98"/>
      <c r="C30" s="188"/>
      <c r="D30" s="189"/>
      <c r="E30" s="188"/>
      <c r="F30" s="189"/>
      <c r="G30" s="188"/>
      <c r="H30" s="217"/>
      <c r="I30" s="231"/>
      <c r="J30" s="232"/>
      <c r="K30" s="217"/>
      <c r="L30" s="93"/>
      <c r="M30" s="93"/>
      <c r="N30" s="93"/>
      <c r="O30" s="93"/>
      <c r="P30" s="93"/>
      <c r="Q30" s="93"/>
      <c r="R30" s="189"/>
      <c r="S30" s="311" t="s">
        <v>55</v>
      </c>
      <c r="T30" s="312"/>
      <c r="U30" s="312"/>
      <c r="V30" s="312"/>
      <c r="W30" s="312"/>
      <c r="X30" s="312"/>
      <c r="Y30" s="312"/>
      <c r="Z30" s="313"/>
    </row>
    <row r="31" spans="1:27" s="1" customFormat="1" ht="15" x14ac:dyDescent="0.2">
      <c r="A31" s="97"/>
      <c r="B31" s="98"/>
      <c r="C31" s="188"/>
      <c r="D31" s="189"/>
      <c r="E31" s="188"/>
      <c r="F31" s="189"/>
      <c r="G31" s="188"/>
      <c r="H31" s="217"/>
      <c r="I31" s="231"/>
      <c r="J31" s="232"/>
      <c r="K31" s="217"/>
      <c r="L31" s="93"/>
      <c r="M31" s="93"/>
      <c r="N31" s="93"/>
      <c r="O31" s="93"/>
      <c r="P31" s="93"/>
      <c r="Q31" s="93"/>
      <c r="R31" s="189"/>
      <c r="S31" s="296">
        <v>0.375</v>
      </c>
      <c r="T31" s="314"/>
      <c r="U31" s="314"/>
      <c r="V31" s="314"/>
      <c r="W31" s="314"/>
      <c r="X31" s="314"/>
      <c r="Y31" s="314"/>
      <c r="Z31" s="310"/>
    </row>
    <row r="32" spans="1:27" s="1" customFormat="1" ht="12.75" customHeight="1" x14ac:dyDescent="0.2">
      <c r="A32" s="97"/>
      <c r="B32" s="98"/>
      <c r="C32" s="188"/>
      <c r="D32" s="189"/>
      <c r="E32" s="188"/>
      <c r="F32" s="189"/>
      <c r="G32" s="188"/>
      <c r="H32" s="217"/>
      <c r="I32" s="231"/>
      <c r="J32" s="232"/>
      <c r="K32" s="217"/>
      <c r="L32" s="93"/>
      <c r="M32" s="93"/>
      <c r="N32" s="93"/>
      <c r="O32" s="93"/>
      <c r="P32" s="93"/>
      <c r="Q32" s="93"/>
      <c r="R32" s="189"/>
      <c r="S32" s="299"/>
      <c r="T32" s="246"/>
      <c r="U32" s="246"/>
      <c r="V32" s="246"/>
      <c r="W32" s="246"/>
      <c r="X32" s="246"/>
      <c r="Y32" s="246"/>
      <c r="Z32" s="247"/>
    </row>
    <row r="33" spans="1:27" s="2" customFormat="1" ht="12.75" customHeight="1" x14ac:dyDescent="0.2">
      <c r="A33" s="319"/>
      <c r="B33" s="320"/>
      <c r="C33" s="201"/>
      <c r="D33" s="202"/>
      <c r="E33" s="188"/>
      <c r="F33" s="189"/>
      <c r="G33" s="201"/>
      <c r="H33" s="203"/>
      <c r="I33" s="227"/>
      <c r="J33" s="228"/>
      <c r="K33" s="203"/>
      <c r="L33" s="203"/>
      <c r="M33" s="203"/>
      <c r="N33" s="203"/>
      <c r="O33" s="203"/>
      <c r="P33" s="203"/>
      <c r="Q33" s="203"/>
      <c r="R33" s="202"/>
      <c r="S33" s="300"/>
      <c r="T33" s="248"/>
      <c r="U33" s="248"/>
      <c r="V33" s="248"/>
      <c r="W33" s="248"/>
      <c r="X33" s="248"/>
      <c r="Y33" s="248"/>
      <c r="Z33" s="249"/>
      <c r="AA33" s="1"/>
    </row>
    <row r="34" spans="1:27" s="1" customFormat="1" ht="18.75" x14ac:dyDescent="0.2">
      <c r="A34" s="14">
        <f>S28+1</f>
        <v>45802</v>
      </c>
      <c r="B34" s="15"/>
      <c r="C34" s="12">
        <f>A34+1</f>
        <v>45803</v>
      </c>
      <c r="D34" s="83"/>
      <c r="E34" s="220">
        <f>C34+1</f>
        <v>45804</v>
      </c>
      <c r="F34" s="221"/>
      <c r="G34" s="82">
        <f>E34+1</f>
        <v>45805</v>
      </c>
      <c r="H34" s="83"/>
      <c r="I34" s="229">
        <f>G34+1</f>
        <v>45806</v>
      </c>
      <c r="J34" s="230"/>
      <c r="K34" s="191">
        <f>I34+1</f>
        <v>45807</v>
      </c>
      <c r="L34" s="191"/>
      <c r="M34" s="192"/>
      <c r="N34" s="192"/>
      <c r="O34" s="192"/>
      <c r="P34" s="192"/>
      <c r="Q34" s="192"/>
      <c r="R34" s="193"/>
      <c r="S34" s="194">
        <f>K34+1</f>
        <v>45808</v>
      </c>
      <c r="T34" s="195"/>
      <c r="U34" s="196"/>
      <c r="V34" s="196"/>
      <c r="W34" s="196"/>
      <c r="X34" s="196"/>
      <c r="Y34" s="196"/>
      <c r="Z34" s="197"/>
    </row>
    <row r="35" spans="1:27" s="1" customFormat="1" ht="15.75" x14ac:dyDescent="0.2">
      <c r="A35" s="315" t="s">
        <v>56</v>
      </c>
      <c r="B35" s="316"/>
      <c r="C35" s="188"/>
      <c r="D35" s="217"/>
      <c r="E35" s="231"/>
      <c r="F35" s="232"/>
      <c r="G35" s="217"/>
      <c r="H35" s="217"/>
      <c r="I35" s="231"/>
      <c r="J35" s="232"/>
      <c r="K35" s="217"/>
      <c r="L35" s="93"/>
      <c r="M35" s="93"/>
      <c r="N35" s="93"/>
      <c r="O35" s="93"/>
      <c r="P35" s="93"/>
      <c r="Q35" s="93"/>
      <c r="R35" s="189"/>
      <c r="S35" s="301" t="s">
        <v>52</v>
      </c>
      <c r="T35" s="302"/>
      <c r="U35" s="302"/>
      <c r="V35" s="302"/>
      <c r="W35" s="302"/>
      <c r="X35" s="302"/>
      <c r="Y35" s="302"/>
      <c r="Z35" s="303"/>
    </row>
    <row r="36" spans="1:27" s="1" customFormat="1" ht="15" x14ac:dyDescent="0.2">
      <c r="A36" s="315"/>
      <c r="B36" s="316"/>
      <c r="C36" s="188"/>
      <c r="D36" s="217"/>
      <c r="E36" s="231"/>
      <c r="F36" s="232"/>
      <c r="G36" s="217"/>
      <c r="H36" s="217"/>
      <c r="I36" s="231"/>
      <c r="J36" s="232"/>
      <c r="K36" s="217"/>
      <c r="L36" s="93"/>
      <c r="M36" s="93"/>
      <c r="N36" s="93"/>
      <c r="O36" s="93"/>
      <c r="P36" s="93"/>
      <c r="Q36" s="93"/>
      <c r="R36" s="189"/>
      <c r="S36" s="296">
        <v>0.375</v>
      </c>
      <c r="T36" s="297"/>
      <c r="U36" s="297"/>
      <c r="V36" s="297"/>
      <c r="W36" s="297"/>
      <c r="X36" s="297"/>
      <c r="Y36" s="297"/>
      <c r="Z36" s="298"/>
    </row>
    <row r="37" spans="1:27" s="1" customFormat="1" x14ac:dyDescent="0.2">
      <c r="A37" s="315"/>
      <c r="B37" s="316"/>
      <c r="C37" s="188"/>
      <c r="D37" s="217"/>
      <c r="E37" s="231"/>
      <c r="F37" s="232"/>
      <c r="G37" s="217"/>
      <c r="H37" s="217"/>
      <c r="I37" s="231"/>
      <c r="J37" s="232"/>
      <c r="K37" s="217"/>
      <c r="L37" s="93"/>
      <c r="M37" s="93"/>
      <c r="N37" s="93"/>
      <c r="O37" s="93"/>
      <c r="P37" s="93"/>
      <c r="Q37" s="93"/>
      <c r="R37" s="189"/>
      <c r="S37" s="299"/>
      <c r="T37" s="246"/>
      <c r="U37" s="246"/>
      <c r="V37" s="246"/>
      <c r="W37" s="246"/>
      <c r="X37" s="246"/>
      <c r="Y37" s="246"/>
      <c r="Z37" s="247"/>
    </row>
    <row r="38" spans="1:27" s="1" customFormat="1" x14ac:dyDescent="0.2">
      <c r="A38" s="315"/>
      <c r="B38" s="316"/>
      <c r="C38" s="188"/>
      <c r="D38" s="217"/>
      <c r="E38" s="231"/>
      <c r="F38" s="232"/>
      <c r="G38" s="217"/>
      <c r="H38" s="217"/>
      <c r="I38" s="231"/>
      <c r="J38" s="232"/>
      <c r="K38" s="217"/>
      <c r="L38" s="93"/>
      <c r="M38" s="93"/>
      <c r="N38" s="93"/>
      <c r="O38" s="93"/>
      <c r="P38" s="93"/>
      <c r="Q38" s="93"/>
      <c r="R38" s="189"/>
      <c r="S38" s="299"/>
      <c r="T38" s="246"/>
      <c r="U38" s="246"/>
      <c r="V38" s="246"/>
      <c r="W38" s="246"/>
      <c r="X38" s="246"/>
      <c r="Y38" s="246"/>
      <c r="Z38" s="247"/>
    </row>
    <row r="39" spans="1:27" s="2" customFormat="1" x14ac:dyDescent="0.2">
      <c r="A39" s="317"/>
      <c r="B39" s="318"/>
      <c r="C39" s="188"/>
      <c r="D39" s="217"/>
      <c r="E39" s="233"/>
      <c r="F39" s="234"/>
      <c r="G39" s="203"/>
      <c r="H39" s="203"/>
      <c r="I39" s="233"/>
      <c r="J39" s="234"/>
      <c r="K39" s="203"/>
      <c r="L39" s="203"/>
      <c r="M39" s="203"/>
      <c r="N39" s="203"/>
      <c r="O39" s="203"/>
      <c r="P39" s="203"/>
      <c r="Q39" s="203"/>
      <c r="R39" s="202"/>
      <c r="S39" s="300"/>
      <c r="T39" s="248"/>
      <c r="U39" s="248"/>
      <c r="V39" s="248"/>
      <c r="W39" s="248"/>
      <c r="X39" s="248"/>
      <c r="Y39" s="248"/>
      <c r="Z39" s="249"/>
      <c r="AA39" s="1"/>
    </row>
    <row r="40" spans="1:27" ht="18.75" customHeight="1" x14ac:dyDescent="0.2">
      <c r="A40" s="14">
        <f>S34+1</f>
        <v>45809</v>
      </c>
      <c r="B40" s="15"/>
      <c r="C40" s="220">
        <f>A40+1</f>
        <v>45810</v>
      </c>
      <c r="D40" s="221"/>
      <c r="E40" s="330" t="s">
        <v>5</v>
      </c>
      <c r="F40" s="331"/>
      <c r="G40" s="17" t="s">
        <v>59</v>
      </c>
      <c r="H40" s="17"/>
      <c r="I40" s="219"/>
      <c r="J40" s="219"/>
      <c r="K40" s="17"/>
      <c r="L40" s="17"/>
      <c r="M40" s="17"/>
      <c r="N40" s="17"/>
      <c r="O40" s="17"/>
      <c r="P40" s="17"/>
      <c r="Q40" s="17"/>
      <c r="R40" s="17"/>
      <c r="S40" s="17"/>
      <c r="T40" s="17"/>
      <c r="U40" s="17"/>
      <c r="V40" s="17"/>
      <c r="W40" s="17"/>
      <c r="X40" s="17"/>
      <c r="Y40" s="17"/>
      <c r="Z40" s="9"/>
    </row>
    <row r="41" spans="1:27" ht="12.75" customHeight="1" x14ac:dyDescent="0.2">
      <c r="A41" s="215" t="s">
        <v>44</v>
      </c>
      <c r="B41" s="304"/>
      <c r="C41" s="306" t="s">
        <v>4</v>
      </c>
      <c r="D41" s="307"/>
      <c r="E41" s="269"/>
      <c r="F41" s="270"/>
      <c r="G41" s="6" t="s">
        <v>60</v>
      </c>
      <c r="H41" s="6"/>
      <c r="I41" s="6"/>
      <c r="J41" s="6"/>
      <c r="K41" s="6"/>
      <c r="L41" s="6"/>
      <c r="M41" s="6"/>
      <c r="N41" s="6"/>
      <c r="O41" s="6"/>
      <c r="P41" s="6"/>
      <c r="Q41" s="6"/>
      <c r="R41" s="6"/>
      <c r="S41" s="6"/>
      <c r="T41" s="6"/>
      <c r="U41" s="6"/>
      <c r="V41" s="6"/>
      <c r="W41" s="6"/>
      <c r="X41" s="6"/>
      <c r="Y41" s="6"/>
      <c r="Z41" s="8"/>
    </row>
    <row r="42" spans="1:27" ht="12.75" customHeight="1" x14ac:dyDescent="0.2">
      <c r="A42" s="215"/>
      <c r="B42" s="304"/>
      <c r="C42" s="306"/>
      <c r="D42" s="307"/>
      <c r="E42" s="269"/>
      <c r="F42" s="270"/>
      <c r="G42" s="6" t="s">
        <v>61</v>
      </c>
      <c r="H42" s="6"/>
      <c r="I42" s="6"/>
      <c r="J42" s="6"/>
      <c r="K42" s="6"/>
      <c r="L42" s="6"/>
      <c r="M42" s="6"/>
      <c r="N42" s="6"/>
      <c r="O42" s="6"/>
      <c r="P42" s="6"/>
      <c r="Q42" s="6"/>
      <c r="R42" s="6"/>
      <c r="S42" s="6"/>
      <c r="T42" s="6"/>
      <c r="U42" s="6"/>
      <c r="V42" s="6"/>
      <c r="W42" s="6"/>
      <c r="X42" s="6"/>
      <c r="Y42" s="6"/>
      <c r="Z42" s="7"/>
    </row>
    <row r="43" spans="1:27" ht="12.75" customHeight="1" x14ac:dyDescent="0.2">
      <c r="A43" s="215"/>
      <c r="B43" s="304"/>
      <c r="C43" s="306"/>
      <c r="D43" s="307"/>
      <c r="E43" s="269"/>
      <c r="F43" s="270"/>
      <c r="G43" s="6"/>
      <c r="H43" s="6"/>
      <c r="I43" s="6"/>
      <c r="J43" s="6"/>
      <c r="K43" s="6"/>
      <c r="L43" s="6"/>
      <c r="M43" s="6"/>
      <c r="N43" s="6"/>
      <c r="O43" s="6"/>
      <c r="P43" s="6"/>
      <c r="Q43" s="6"/>
      <c r="R43" s="6"/>
      <c r="S43" s="6"/>
      <c r="T43" s="6"/>
      <c r="U43" s="6"/>
      <c r="V43" s="6"/>
      <c r="W43" s="6"/>
      <c r="X43" s="6"/>
      <c r="Y43" s="6"/>
      <c r="Z43" s="7"/>
    </row>
    <row r="44" spans="1:27" ht="12.75" customHeight="1" x14ac:dyDescent="0.2">
      <c r="A44" s="216"/>
      <c r="B44" s="305"/>
      <c r="C44" s="306"/>
      <c r="D44" s="307"/>
      <c r="E44" s="332"/>
      <c r="F44" s="333"/>
      <c r="G44" s="6"/>
      <c r="H44" s="6"/>
      <c r="I44" s="6"/>
      <c r="J44" s="6"/>
      <c r="K44" s="78"/>
      <c r="L44" s="78"/>
      <c r="M44" s="78"/>
      <c r="N44" s="78"/>
      <c r="O44" s="78"/>
      <c r="P44" s="78"/>
      <c r="Q44" s="78"/>
      <c r="R44" s="78"/>
      <c r="S44" s="78"/>
      <c r="T44" s="78"/>
      <c r="U44" s="78"/>
      <c r="V44" s="78"/>
      <c r="W44" s="78"/>
      <c r="X44" s="78"/>
      <c r="Y44" s="78"/>
      <c r="Z44" s="79"/>
    </row>
    <row r="45" spans="1:27" s="1" customFormat="1" ht="12.75" customHeight="1" x14ac:dyDescent="0.2">
      <c r="A45" s="198"/>
      <c r="B45" s="199"/>
      <c r="C45" s="308"/>
      <c r="D45" s="309"/>
      <c r="E45" s="334"/>
      <c r="F45" s="335"/>
      <c r="G45" s="20"/>
      <c r="H45" s="20"/>
      <c r="I45" s="20"/>
      <c r="J45" s="20"/>
      <c r="K45" s="80"/>
      <c r="L45" s="80"/>
      <c r="M45" s="80"/>
      <c r="N45" s="80"/>
      <c r="O45" s="80"/>
      <c r="P45" s="80"/>
      <c r="Q45" s="80"/>
      <c r="R45" s="80"/>
      <c r="S45" s="80"/>
      <c r="T45" s="80"/>
      <c r="U45" s="80"/>
      <c r="V45" s="80"/>
      <c r="W45" s="80"/>
      <c r="X45" s="80"/>
      <c r="Y45" s="80"/>
      <c r="Z45" s="81"/>
    </row>
  </sheetData>
  <mergeCells count="155">
    <mergeCell ref="A11:B15"/>
    <mergeCell ref="A19:B21"/>
    <mergeCell ref="S11:Z12"/>
    <mergeCell ref="S13:Z15"/>
    <mergeCell ref="A45:B45"/>
    <mergeCell ref="S39:Z39"/>
    <mergeCell ref="C39:D39"/>
    <mergeCell ref="E39:F39"/>
    <mergeCell ref="G39:H39"/>
    <mergeCell ref="I39:J39"/>
    <mergeCell ref="K39:R39"/>
    <mergeCell ref="A41:B44"/>
    <mergeCell ref="C41:D45"/>
    <mergeCell ref="E40:F44"/>
    <mergeCell ref="A35:B39"/>
    <mergeCell ref="C36:D36"/>
    <mergeCell ref="E36:F36"/>
    <mergeCell ref="G36:H36"/>
    <mergeCell ref="I36:J36"/>
    <mergeCell ref="K36:R36"/>
    <mergeCell ref="S36:Z36"/>
    <mergeCell ref="S37:Z37"/>
    <mergeCell ref="C38:D38"/>
    <mergeCell ref="E38:F38"/>
    <mergeCell ref="G38:H38"/>
    <mergeCell ref="I38:J38"/>
    <mergeCell ref="K38:R38"/>
    <mergeCell ref="S38:Z38"/>
    <mergeCell ref="C37:D37"/>
    <mergeCell ref="E37:F37"/>
    <mergeCell ref="G37:H37"/>
    <mergeCell ref="I37:J37"/>
    <mergeCell ref="K37:R37"/>
    <mergeCell ref="S33:Z33"/>
    <mergeCell ref="K34:L34"/>
    <mergeCell ref="M34:R34"/>
    <mergeCell ref="S34:T34"/>
    <mergeCell ref="U34:Z34"/>
    <mergeCell ref="C35:D35"/>
    <mergeCell ref="E35:F35"/>
    <mergeCell ref="G35:H35"/>
    <mergeCell ref="I35:J35"/>
    <mergeCell ref="C33:D33"/>
    <mergeCell ref="E33:F33"/>
    <mergeCell ref="G33:H33"/>
    <mergeCell ref="I33:J33"/>
    <mergeCell ref="K33:R33"/>
    <mergeCell ref="K35:R35"/>
    <mergeCell ref="S35:Z35"/>
    <mergeCell ref="A29:B33"/>
    <mergeCell ref="C30:D30"/>
    <mergeCell ref="E30:F30"/>
    <mergeCell ref="G30:H30"/>
    <mergeCell ref="I30:J30"/>
    <mergeCell ref="K30:R30"/>
    <mergeCell ref="S30:Z30"/>
    <mergeCell ref="S31:Z31"/>
    <mergeCell ref="C32:D32"/>
    <mergeCell ref="E32:F32"/>
    <mergeCell ref="G32:H32"/>
    <mergeCell ref="I32:J32"/>
    <mergeCell ref="K32:R32"/>
    <mergeCell ref="S32:Z32"/>
    <mergeCell ref="C31:D31"/>
    <mergeCell ref="E31:F31"/>
    <mergeCell ref="G31:H31"/>
    <mergeCell ref="I31:J31"/>
    <mergeCell ref="K31:R31"/>
    <mergeCell ref="K28:L28"/>
    <mergeCell ref="M28:R28"/>
    <mergeCell ref="S28:T28"/>
    <mergeCell ref="U28:Z28"/>
    <mergeCell ref="C29:D29"/>
    <mergeCell ref="E29:F29"/>
    <mergeCell ref="G29:H29"/>
    <mergeCell ref="I29:J29"/>
    <mergeCell ref="A27:B27"/>
    <mergeCell ref="C27:D27"/>
    <mergeCell ref="E27:F27"/>
    <mergeCell ref="G27:H27"/>
    <mergeCell ref="I27:J27"/>
    <mergeCell ref="K27:R27"/>
    <mergeCell ref="K29:R29"/>
    <mergeCell ref="S29:Z29"/>
    <mergeCell ref="S23:Z27"/>
    <mergeCell ref="A24:B24"/>
    <mergeCell ref="C24:D24"/>
    <mergeCell ref="E24:F24"/>
    <mergeCell ref="G24:H24"/>
    <mergeCell ref="I24:J24"/>
    <mergeCell ref="K24:R24"/>
    <mergeCell ref="A26:B26"/>
    <mergeCell ref="C26:D26"/>
    <mergeCell ref="E26:F26"/>
    <mergeCell ref="G26:H26"/>
    <mergeCell ref="I26:J26"/>
    <mergeCell ref="K26:R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G21:H21"/>
    <mergeCell ref="I21:J21"/>
    <mergeCell ref="K23:R23"/>
    <mergeCell ref="K17:R21"/>
    <mergeCell ref="S18:Z18"/>
    <mergeCell ref="S19:Z19"/>
    <mergeCell ref="S20:Z20"/>
    <mergeCell ref="G17:H20"/>
    <mergeCell ref="I17:J20"/>
    <mergeCell ref="K16:L16"/>
    <mergeCell ref="M16:R16"/>
    <mergeCell ref="S16:T16"/>
    <mergeCell ref="U16:Z16"/>
    <mergeCell ref="G15:H15"/>
    <mergeCell ref="I15:J15"/>
    <mergeCell ref="K15:R15"/>
    <mergeCell ref="S17:Z17"/>
    <mergeCell ref="C11:D15"/>
    <mergeCell ref="E11:F15"/>
    <mergeCell ref="G14:H14"/>
    <mergeCell ref="K14:R14"/>
    <mergeCell ref="G13:H13"/>
    <mergeCell ref="K13:R13"/>
    <mergeCell ref="I11:J14"/>
    <mergeCell ref="G12:H12"/>
    <mergeCell ref="K12:R12"/>
    <mergeCell ref="K10:L10"/>
    <mergeCell ref="M10:R10"/>
    <mergeCell ref="S10:T10"/>
    <mergeCell ref="U10:Z10"/>
    <mergeCell ref="G11:H11"/>
    <mergeCell ref="K11:R11"/>
    <mergeCell ref="A9:B9"/>
    <mergeCell ref="C9:D9"/>
    <mergeCell ref="E9:F9"/>
    <mergeCell ref="G9:H9"/>
    <mergeCell ref="I9:J9"/>
    <mergeCell ref="K9:R9"/>
    <mergeCell ref="S9:Z9"/>
    <mergeCell ref="A1:C5"/>
    <mergeCell ref="E1:I7"/>
    <mergeCell ref="J1:Y7"/>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printOptions horizontalCentered="1"/>
  <pageMargins left="0.5" right="0.5" top="0.25" bottom="0.25" header="0.25" footer="0.25"/>
  <pageSetup scale="97"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180">
        <f>DATE('1'!AD16,'1'!AD18+5,1)</f>
        <v>45809</v>
      </c>
      <c r="B1" s="180"/>
      <c r="C1" s="180"/>
      <c r="D1" s="180"/>
      <c r="E1" s="180"/>
      <c r="F1" s="180"/>
      <c r="G1" s="180"/>
      <c r="H1" s="180"/>
      <c r="I1" s="11"/>
      <c r="J1" s="11"/>
      <c r="K1" s="181">
        <f>DATE(YEAR(A1),MONTH(A1)-1,1)</f>
        <v>45778</v>
      </c>
      <c r="L1" s="181"/>
      <c r="M1" s="181"/>
      <c r="N1" s="181"/>
      <c r="O1" s="181"/>
      <c r="P1" s="181"/>
      <c r="Q1" s="181"/>
      <c r="S1" s="181">
        <f>DATE(YEAR(A1),MONTH(A1)+1,1)</f>
        <v>45839</v>
      </c>
      <c r="T1" s="181"/>
      <c r="U1" s="181"/>
      <c r="V1" s="181"/>
      <c r="W1" s="181"/>
      <c r="X1" s="181"/>
      <c r="Y1" s="181"/>
    </row>
    <row r="2" spans="1:27" s="3" customFormat="1" ht="11.25" customHeight="1" x14ac:dyDescent="0.2">
      <c r="A2" s="180"/>
      <c r="B2" s="180"/>
      <c r="C2" s="180"/>
      <c r="D2" s="180"/>
      <c r="E2" s="180"/>
      <c r="F2" s="180"/>
      <c r="G2" s="180"/>
      <c r="H2" s="180"/>
      <c r="I2" s="11"/>
      <c r="J2" s="11"/>
      <c r="K2" s="44" t="str">
        <f>INDEX({"S";"M";"T";"W";"T";"F";"S"},1+MOD(start_day+1-2,7))</f>
        <v>S</v>
      </c>
      <c r="L2" s="44" t="str">
        <f>INDEX({"S";"M";"T";"W";"T";"F";"S"},1+MOD(start_day+2-2,7))</f>
        <v>M</v>
      </c>
      <c r="M2" s="44" t="str">
        <f>INDEX({"S";"M";"T";"W";"T";"F";"S"},1+MOD(start_day+3-2,7))</f>
        <v>T</v>
      </c>
      <c r="N2" s="44" t="str">
        <f>INDEX({"S";"M";"T";"W";"T";"F";"S"},1+MOD(start_day+4-2,7))</f>
        <v>W</v>
      </c>
      <c r="O2" s="44" t="str">
        <f>INDEX({"S";"M";"T";"W";"T";"F";"S"},1+MOD(start_day+5-2,7))</f>
        <v>T</v>
      </c>
      <c r="P2" s="44" t="str">
        <f>INDEX({"S";"M";"T";"W";"T";"F";"S"},1+MOD(start_day+6-2,7))</f>
        <v>F</v>
      </c>
      <c r="Q2" s="44" t="str">
        <f>INDEX({"S";"M";"T";"W";"T";"F";"S"},1+MOD(start_day+7-2,7))</f>
        <v>S</v>
      </c>
      <c r="S2" s="44" t="str">
        <f>INDEX({"S";"M";"T";"W";"T";"F";"S"},1+MOD(start_day+1-2,7))</f>
        <v>S</v>
      </c>
      <c r="T2" s="44" t="str">
        <f>INDEX({"S";"M";"T";"W";"T";"F";"S"},1+MOD(start_day+2-2,7))</f>
        <v>M</v>
      </c>
      <c r="U2" s="44" t="str">
        <f>INDEX({"S";"M";"T";"W";"T";"F";"S"},1+MOD(start_day+3-2,7))</f>
        <v>T</v>
      </c>
      <c r="V2" s="44" t="str">
        <f>INDEX({"S";"M";"T";"W";"T";"F";"S"},1+MOD(start_day+4-2,7))</f>
        <v>W</v>
      </c>
      <c r="W2" s="44" t="str">
        <f>INDEX({"S";"M";"T";"W";"T";"F";"S"},1+MOD(start_day+5-2,7))</f>
        <v>T</v>
      </c>
      <c r="X2" s="44" t="str">
        <f>INDEX({"S";"M";"T";"W";"T";"F";"S"},1+MOD(start_day+6-2,7))</f>
        <v>F</v>
      </c>
      <c r="Y2" s="44" t="str">
        <f>INDEX({"S";"M";"T";"W";"T";"F";"S"},1+MOD(start_day+7-2,7))</f>
        <v>S</v>
      </c>
    </row>
    <row r="3" spans="1:27" s="4" customFormat="1" ht="9" customHeight="1" x14ac:dyDescent="0.2">
      <c r="A3" s="180"/>
      <c r="B3" s="180"/>
      <c r="C3" s="180"/>
      <c r="D3" s="180"/>
      <c r="E3" s="180"/>
      <c r="F3" s="180"/>
      <c r="G3" s="180"/>
      <c r="H3" s="180"/>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45778</v>
      </c>
      <c r="P3" s="21">
        <f t="shared" si="0"/>
        <v>45779</v>
      </c>
      <c r="Q3" s="21">
        <f t="shared" si="0"/>
        <v>45780</v>
      </c>
      <c r="R3" s="3"/>
      <c r="S3" s="21" t="str">
        <f t="shared" ref="S3:Y8" si="1">IF(MONTH($S$1)&lt;&gt;MONTH($S$1-(WEEKDAY($S$1,1)-(start_day-1))-IF((WEEKDAY($S$1,1)-(start_day-1))&lt;=0,7,0)+(ROW(S3)-ROW($S$3))*7+(COLUMN(S3)-COLUMN($S$3)+1)),"",$S$1-(WEEKDAY($S$1,1)-(start_day-1))-IF((WEEKDAY($S$1,1)-(start_day-1))&lt;=0,7,0)+(ROW(S3)-ROW($S$3))*7+(COLUMN(S3)-COLUMN($S$3)+1))</f>
        <v/>
      </c>
      <c r="T3" s="21" t="str">
        <f t="shared" si="1"/>
        <v/>
      </c>
      <c r="U3" s="21">
        <f t="shared" si="1"/>
        <v>45839</v>
      </c>
      <c r="V3" s="21">
        <f t="shared" si="1"/>
        <v>45840</v>
      </c>
      <c r="W3" s="21">
        <f t="shared" si="1"/>
        <v>45841</v>
      </c>
      <c r="X3" s="21">
        <f t="shared" si="1"/>
        <v>45842</v>
      </c>
      <c r="Y3" s="21">
        <f t="shared" si="1"/>
        <v>45843</v>
      </c>
    </row>
    <row r="4" spans="1:27" s="4" customFormat="1" ht="9" customHeight="1" x14ac:dyDescent="0.2">
      <c r="A4" s="180"/>
      <c r="B4" s="180"/>
      <c r="C4" s="180"/>
      <c r="D4" s="180"/>
      <c r="E4" s="180"/>
      <c r="F4" s="180"/>
      <c r="G4" s="180"/>
      <c r="H4" s="180"/>
      <c r="I4" s="11"/>
      <c r="J4" s="11"/>
      <c r="K4" s="21">
        <f t="shared" si="0"/>
        <v>45781</v>
      </c>
      <c r="L4" s="21">
        <f t="shared" si="0"/>
        <v>45782</v>
      </c>
      <c r="M4" s="21">
        <f t="shared" si="0"/>
        <v>45783</v>
      </c>
      <c r="N4" s="21">
        <f t="shared" si="0"/>
        <v>45784</v>
      </c>
      <c r="O4" s="21">
        <f t="shared" si="0"/>
        <v>45785</v>
      </c>
      <c r="P4" s="21">
        <f t="shared" si="0"/>
        <v>45786</v>
      </c>
      <c r="Q4" s="21">
        <f t="shared" si="0"/>
        <v>45787</v>
      </c>
      <c r="R4" s="3"/>
      <c r="S4" s="21">
        <f t="shared" si="1"/>
        <v>45844</v>
      </c>
      <c r="T4" s="21">
        <f t="shared" si="1"/>
        <v>45845</v>
      </c>
      <c r="U4" s="21">
        <f t="shared" si="1"/>
        <v>45846</v>
      </c>
      <c r="V4" s="21">
        <f t="shared" si="1"/>
        <v>45847</v>
      </c>
      <c r="W4" s="21">
        <f t="shared" si="1"/>
        <v>45848</v>
      </c>
      <c r="X4" s="21">
        <f t="shared" si="1"/>
        <v>45849</v>
      </c>
      <c r="Y4" s="21">
        <f t="shared" si="1"/>
        <v>45850</v>
      </c>
    </row>
    <row r="5" spans="1:27" s="4" customFormat="1" ht="9" customHeight="1" x14ac:dyDescent="0.2">
      <c r="A5" s="180"/>
      <c r="B5" s="180"/>
      <c r="C5" s="180"/>
      <c r="D5" s="180"/>
      <c r="E5" s="180"/>
      <c r="F5" s="180"/>
      <c r="G5" s="180"/>
      <c r="H5" s="180"/>
      <c r="I5" s="11"/>
      <c r="J5" s="11"/>
      <c r="K5" s="21">
        <f t="shared" si="0"/>
        <v>45788</v>
      </c>
      <c r="L5" s="21">
        <f t="shared" si="0"/>
        <v>45789</v>
      </c>
      <c r="M5" s="21">
        <f t="shared" si="0"/>
        <v>45790</v>
      </c>
      <c r="N5" s="21">
        <f t="shared" si="0"/>
        <v>45791</v>
      </c>
      <c r="O5" s="21">
        <f t="shared" si="0"/>
        <v>45792</v>
      </c>
      <c r="P5" s="21">
        <f t="shared" si="0"/>
        <v>45793</v>
      </c>
      <c r="Q5" s="21">
        <f t="shared" si="0"/>
        <v>45794</v>
      </c>
      <c r="R5" s="3"/>
      <c r="S5" s="21">
        <f t="shared" si="1"/>
        <v>45851</v>
      </c>
      <c r="T5" s="21">
        <f t="shared" si="1"/>
        <v>45852</v>
      </c>
      <c r="U5" s="21">
        <f t="shared" si="1"/>
        <v>45853</v>
      </c>
      <c r="V5" s="21">
        <f t="shared" si="1"/>
        <v>45854</v>
      </c>
      <c r="W5" s="21">
        <f t="shared" si="1"/>
        <v>45855</v>
      </c>
      <c r="X5" s="21">
        <f t="shared" si="1"/>
        <v>45856</v>
      </c>
      <c r="Y5" s="21">
        <f t="shared" si="1"/>
        <v>45857</v>
      </c>
    </row>
    <row r="6" spans="1:27" s="4" customFormat="1" ht="9" customHeight="1" x14ac:dyDescent="0.2">
      <c r="A6" s="180"/>
      <c r="B6" s="180"/>
      <c r="C6" s="180"/>
      <c r="D6" s="180"/>
      <c r="E6" s="180"/>
      <c r="F6" s="180"/>
      <c r="G6" s="180"/>
      <c r="H6" s="180"/>
      <c r="I6" s="11"/>
      <c r="J6" s="11"/>
      <c r="K6" s="21">
        <f t="shared" si="0"/>
        <v>45795</v>
      </c>
      <c r="L6" s="21">
        <f t="shared" si="0"/>
        <v>45796</v>
      </c>
      <c r="M6" s="21">
        <f t="shared" si="0"/>
        <v>45797</v>
      </c>
      <c r="N6" s="21">
        <f t="shared" si="0"/>
        <v>45798</v>
      </c>
      <c r="O6" s="21">
        <f t="shared" si="0"/>
        <v>45799</v>
      </c>
      <c r="P6" s="21">
        <f t="shared" si="0"/>
        <v>45800</v>
      </c>
      <c r="Q6" s="21">
        <f t="shared" si="0"/>
        <v>45801</v>
      </c>
      <c r="R6" s="3"/>
      <c r="S6" s="21">
        <f t="shared" si="1"/>
        <v>45858</v>
      </c>
      <c r="T6" s="21">
        <f t="shared" si="1"/>
        <v>45859</v>
      </c>
      <c r="U6" s="21">
        <f t="shared" si="1"/>
        <v>45860</v>
      </c>
      <c r="V6" s="21">
        <f t="shared" si="1"/>
        <v>45861</v>
      </c>
      <c r="W6" s="21">
        <f t="shared" si="1"/>
        <v>45862</v>
      </c>
      <c r="X6" s="21">
        <f t="shared" si="1"/>
        <v>45863</v>
      </c>
      <c r="Y6" s="21">
        <f t="shared" si="1"/>
        <v>45864</v>
      </c>
    </row>
    <row r="7" spans="1:27" s="4" customFormat="1" ht="9" customHeight="1" x14ac:dyDescent="0.2">
      <c r="A7" s="180"/>
      <c r="B7" s="180"/>
      <c r="C7" s="180"/>
      <c r="D7" s="180"/>
      <c r="E7" s="180"/>
      <c r="F7" s="180"/>
      <c r="G7" s="180"/>
      <c r="H7" s="180"/>
      <c r="I7" s="11"/>
      <c r="J7" s="11"/>
      <c r="K7" s="21">
        <f t="shared" si="0"/>
        <v>45802</v>
      </c>
      <c r="L7" s="21">
        <f t="shared" si="0"/>
        <v>45803</v>
      </c>
      <c r="M7" s="21">
        <f t="shared" si="0"/>
        <v>45804</v>
      </c>
      <c r="N7" s="21">
        <f t="shared" si="0"/>
        <v>45805</v>
      </c>
      <c r="O7" s="21">
        <f t="shared" si="0"/>
        <v>45806</v>
      </c>
      <c r="P7" s="21">
        <f t="shared" si="0"/>
        <v>45807</v>
      </c>
      <c r="Q7" s="21">
        <f t="shared" si="0"/>
        <v>45808</v>
      </c>
      <c r="R7" s="3"/>
      <c r="S7" s="21">
        <f t="shared" si="1"/>
        <v>45865</v>
      </c>
      <c r="T7" s="21">
        <f t="shared" si="1"/>
        <v>45866</v>
      </c>
      <c r="U7" s="21">
        <f t="shared" si="1"/>
        <v>45867</v>
      </c>
      <c r="V7" s="21">
        <f t="shared" si="1"/>
        <v>45868</v>
      </c>
      <c r="W7" s="21">
        <f t="shared" si="1"/>
        <v>45869</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182">
        <f>A10</f>
        <v>45809</v>
      </c>
      <c r="B9" s="183"/>
      <c r="C9" s="183">
        <f>C10</f>
        <v>45810</v>
      </c>
      <c r="D9" s="183"/>
      <c r="E9" s="183">
        <f>E10</f>
        <v>45811</v>
      </c>
      <c r="F9" s="183"/>
      <c r="G9" s="183">
        <f>G10</f>
        <v>45812</v>
      </c>
      <c r="H9" s="183"/>
      <c r="I9" s="183">
        <f>I10</f>
        <v>45813</v>
      </c>
      <c r="J9" s="183"/>
      <c r="K9" s="183">
        <f>K10</f>
        <v>45814</v>
      </c>
      <c r="L9" s="183"/>
      <c r="M9" s="183"/>
      <c r="N9" s="183"/>
      <c r="O9" s="183"/>
      <c r="P9" s="183"/>
      <c r="Q9" s="183"/>
      <c r="R9" s="183"/>
      <c r="S9" s="183">
        <f>S10</f>
        <v>45815</v>
      </c>
      <c r="T9" s="183"/>
      <c r="U9" s="183"/>
      <c r="V9" s="183"/>
      <c r="W9" s="183"/>
      <c r="X9" s="183"/>
      <c r="Y9" s="183"/>
      <c r="Z9" s="184"/>
    </row>
    <row r="10" spans="1:27" s="1" customFormat="1" ht="18.75" x14ac:dyDescent="0.2">
      <c r="A10" s="14">
        <f>$A$1-(WEEKDAY($A$1,1)-(start_day-1))-IF((WEEKDAY($A$1,1)-(start_day-1))&lt;=0,7,0)+1</f>
        <v>45809</v>
      </c>
      <c r="B10" s="15"/>
      <c r="C10" s="12">
        <f>A10+1</f>
        <v>45810</v>
      </c>
      <c r="D10" s="13"/>
      <c r="E10" s="12">
        <f>C10+1</f>
        <v>45811</v>
      </c>
      <c r="F10" s="13"/>
      <c r="G10" s="12">
        <f>E10+1</f>
        <v>45812</v>
      </c>
      <c r="H10" s="13"/>
      <c r="I10" s="12">
        <f>G10+1</f>
        <v>45813</v>
      </c>
      <c r="J10" s="13"/>
      <c r="K10" s="190">
        <f>I10+1</f>
        <v>45814</v>
      </c>
      <c r="L10" s="191"/>
      <c r="M10" s="192"/>
      <c r="N10" s="192"/>
      <c r="O10" s="192"/>
      <c r="P10" s="192"/>
      <c r="Q10" s="192"/>
      <c r="R10" s="193"/>
      <c r="S10" s="194">
        <f>K10+1</f>
        <v>45815</v>
      </c>
      <c r="T10" s="195"/>
      <c r="U10" s="196"/>
      <c r="V10" s="196"/>
      <c r="W10" s="196"/>
      <c r="X10" s="196"/>
      <c r="Y10" s="196"/>
      <c r="Z10" s="197"/>
    </row>
    <row r="11" spans="1:27" s="1" customFormat="1" x14ac:dyDescent="0.2">
      <c r="A11" s="185"/>
      <c r="B11" s="186"/>
      <c r="C11" s="188"/>
      <c r="D11" s="189"/>
      <c r="E11" s="188"/>
      <c r="F11" s="189"/>
      <c r="G11" s="188"/>
      <c r="H11" s="189"/>
      <c r="I11" s="188"/>
      <c r="J11" s="189"/>
      <c r="K11" s="188"/>
      <c r="L11" s="93"/>
      <c r="M11" s="93"/>
      <c r="N11" s="93"/>
      <c r="O11" s="93"/>
      <c r="P11" s="93"/>
      <c r="Q11" s="93"/>
      <c r="R11" s="189"/>
      <c r="S11" s="185"/>
      <c r="T11" s="186"/>
      <c r="U11" s="186"/>
      <c r="V11" s="186"/>
      <c r="W11" s="186"/>
      <c r="X11" s="186"/>
      <c r="Y11" s="186"/>
      <c r="Z11" s="187"/>
    </row>
    <row r="12" spans="1:27" s="1" customFormat="1" x14ac:dyDescent="0.2">
      <c r="A12" s="185"/>
      <c r="B12" s="186"/>
      <c r="C12" s="188"/>
      <c r="D12" s="189"/>
      <c r="E12" s="188"/>
      <c r="F12" s="189"/>
      <c r="G12" s="188"/>
      <c r="H12" s="189"/>
      <c r="I12" s="188"/>
      <c r="J12" s="189"/>
      <c r="K12" s="188"/>
      <c r="L12" s="93"/>
      <c r="M12" s="93"/>
      <c r="N12" s="93"/>
      <c r="O12" s="93"/>
      <c r="P12" s="93"/>
      <c r="Q12" s="93"/>
      <c r="R12" s="189"/>
      <c r="S12" s="185"/>
      <c r="T12" s="186"/>
      <c r="U12" s="186"/>
      <c r="V12" s="186"/>
      <c r="W12" s="186"/>
      <c r="X12" s="186"/>
      <c r="Y12" s="186"/>
      <c r="Z12" s="187"/>
    </row>
    <row r="13" spans="1:27" s="1" customFormat="1" x14ac:dyDescent="0.2">
      <c r="A13" s="185"/>
      <c r="B13" s="186"/>
      <c r="C13" s="188"/>
      <c r="D13" s="189"/>
      <c r="E13" s="188"/>
      <c r="F13" s="189"/>
      <c r="G13" s="188"/>
      <c r="H13" s="189"/>
      <c r="I13" s="188"/>
      <c r="J13" s="189"/>
      <c r="K13" s="188"/>
      <c r="L13" s="93"/>
      <c r="M13" s="93"/>
      <c r="N13" s="93"/>
      <c r="O13" s="93"/>
      <c r="P13" s="93"/>
      <c r="Q13" s="93"/>
      <c r="R13" s="189"/>
      <c r="S13" s="185"/>
      <c r="T13" s="186"/>
      <c r="U13" s="186"/>
      <c r="V13" s="186"/>
      <c r="W13" s="186"/>
      <c r="X13" s="186"/>
      <c r="Y13" s="186"/>
      <c r="Z13" s="187"/>
    </row>
    <row r="14" spans="1:27" s="1" customFormat="1" x14ac:dyDescent="0.2">
      <c r="A14" s="185"/>
      <c r="B14" s="186"/>
      <c r="C14" s="188"/>
      <c r="D14" s="189"/>
      <c r="E14" s="188"/>
      <c r="F14" s="189"/>
      <c r="G14" s="188"/>
      <c r="H14" s="189"/>
      <c r="I14" s="188"/>
      <c r="J14" s="189"/>
      <c r="K14" s="188"/>
      <c r="L14" s="93"/>
      <c r="M14" s="93"/>
      <c r="N14" s="93"/>
      <c r="O14" s="93"/>
      <c r="P14" s="93"/>
      <c r="Q14" s="93"/>
      <c r="R14" s="189"/>
      <c r="S14" s="185"/>
      <c r="T14" s="186"/>
      <c r="U14" s="186"/>
      <c r="V14" s="186"/>
      <c r="W14" s="186"/>
      <c r="X14" s="186"/>
      <c r="Y14" s="186"/>
      <c r="Z14" s="187"/>
    </row>
    <row r="15" spans="1:27" s="2" customFormat="1" ht="13.35" customHeight="1" x14ac:dyDescent="0.2">
      <c r="A15" s="198"/>
      <c r="B15" s="199"/>
      <c r="C15" s="201"/>
      <c r="D15" s="202"/>
      <c r="E15" s="201"/>
      <c r="F15" s="202"/>
      <c r="G15" s="201"/>
      <c r="H15" s="202"/>
      <c r="I15" s="201"/>
      <c r="J15" s="202"/>
      <c r="K15" s="201"/>
      <c r="L15" s="203"/>
      <c r="M15" s="203"/>
      <c r="N15" s="203"/>
      <c r="O15" s="203"/>
      <c r="P15" s="203"/>
      <c r="Q15" s="203"/>
      <c r="R15" s="202"/>
      <c r="S15" s="198"/>
      <c r="T15" s="199"/>
      <c r="U15" s="199"/>
      <c r="V15" s="199"/>
      <c r="W15" s="199"/>
      <c r="X15" s="199"/>
      <c r="Y15" s="199"/>
      <c r="Z15" s="200"/>
      <c r="AA15" s="1"/>
    </row>
    <row r="16" spans="1:27" s="1" customFormat="1" ht="18.75" x14ac:dyDescent="0.2">
      <c r="A16" s="14">
        <f>S10+1</f>
        <v>45816</v>
      </c>
      <c r="B16" s="15"/>
      <c r="C16" s="12">
        <f>A16+1</f>
        <v>45817</v>
      </c>
      <c r="D16" s="13"/>
      <c r="E16" s="12">
        <f>C16+1</f>
        <v>45818</v>
      </c>
      <c r="F16" s="13"/>
      <c r="G16" s="12">
        <f>E16+1</f>
        <v>45819</v>
      </c>
      <c r="H16" s="13"/>
      <c r="I16" s="12">
        <f>G16+1</f>
        <v>45820</v>
      </c>
      <c r="J16" s="13"/>
      <c r="K16" s="190">
        <f>I16+1</f>
        <v>45821</v>
      </c>
      <c r="L16" s="191"/>
      <c r="M16" s="192"/>
      <c r="N16" s="192"/>
      <c r="O16" s="192"/>
      <c r="P16" s="192"/>
      <c r="Q16" s="192"/>
      <c r="R16" s="193"/>
      <c r="S16" s="194">
        <f>K16+1</f>
        <v>45822</v>
      </c>
      <c r="T16" s="195"/>
      <c r="U16" s="196"/>
      <c r="V16" s="196"/>
      <c r="W16" s="196"/>
      <c r="X16" s="196"/>
      <c r="Y16" s="196"/>
      <c r="Z16" s="197"/>
    </row>
    <row r="17" spans="1:27" s="1" customFormat="1" x14ac:dyDescent="0.2">
      <c r="A17" s="185"/>
      <c r="B17" s="186"/>
      <c r="C17" s="188"/>
      <c r="D17" s="189"/>
      <c r="E17" s="188"/>
      <c r="F17" s="189"/>
      <c r="G17" s="188"/>
      <c r="H17" s="189"/>
      <c r="I17" s="188"/>
      <c r="J17" s="189"/>
      <c r="K17" s="188"/>
      <c r="L17" s="93"/>
      <c r="M17" s="93"/>
      <c r="N17" s="93"/>
      <c r="O17" s="93"/>
      <c r="P17" s="93"/>
      <c r="Q17" s="93"/>
      <c r="R17" s="189"/>
      <c r="S17" s="185"/>
      <c r="T17" s="186"/>
      <c r="U17" s="186"/>
      <c r="V17" s="186"/>
      <c r="W17" s="186"/>
      <c r="X17" s="186"/>
      <c r="Y17" s="186"/>
      <c r="Z17" s="187"/>
    </row>
    <row r="18" spans="1:27" s="1" customFormat="1" x14ac:dyDescent="0.2">
      <c r="A18" s="185"/>
      <c r="B18" s="186"/>
      <c r="C18" s="188"/>
      <c r="D18" s="189"/>
      <c r="E18" s="188"/>
      <c r="F18" s="189"/>
      <c r="G18" s="188"/>
      <c r="H18" s="189"/>
      <c r="I18" s="188"/>
      <c r="J18" s="189"/>
      <c r="K18" s="188"/>
      <c r="L18" s="93"/>
      <c r="M18" s="93"/>
      <c r="N18" s="93"/>
      <c r="O18" s="93"/>
      <c r="P18" s="93"/>
      <c r="Q18" s="93"/>
      <c r="R18" s="189"/>
      <c r="S18" s="185"/>
      <c r="T18" s="186"/>
      <c r="U18" s="186"/>
      <c r="V18" s="186"/>
      <c r="W18" s="186"/>
      <c r="X18" s="186"/>
      <c r="Y18" s="186"/>
      <c r="Z18" s="187"/>
    </row>
    <row r="19" spans="1:27" s="1" customFormat="1" x14ac:dyDescent="0.2">
      <c r="A19" s="185"/>
      <c r="B19" s="186"/>
      <c r="C19" s="188"/>
      <c r="D19" s="189"/>
      <c r="E19" s="188"/>
      <c r="F19" s="189"/>
      <c r="G19" s="188"/>
      <c r="H19" s="189"/>
      <c r="I19" s="188"/>
      <c r="J19" s="189"/>
      <c r="K19" s="188"/>
      <c r="L19" s="93"/>
      <c r="M19" s="93"/>
      <c r="N19" s="93"/>
      <c r="O19" s="93"/>
      <c r="P19" s="93"/>
      <c r="Q19" s="93"/>
      <c r="R19" s="189"/>
      <c r="S19" s="185"/>
      <c r="T19" s="186"/>
      <c r="U19" s="186"/>
      <c r="V19" s="186"/>
      <c r="W19" s="186"/>
      <c r="X19" s="186"/>
      <c r="Y19" s="186"/>
      <c r="Z19" s="187"/>
    </row>
    <row r="20" spans="1:27" s="1" customFormat="1" x14ac:dyDescent="0.2">
      <c r="A20" s="185"/>
      <c r="B20" s="186"/>
      <c r="C20" s="188"/>
      <c r="D20" s="189"/>
      <c r="E20" s="188"/>
      <c r="F20" s="189"/>
      <c r="G20" s="188"/>
      <c r="H20" s="189"/>
      <c r="I20" s="188"/>
      <c r="J20" s="189"/>
      <c r="K20" s="188"/>
      <c r="L20" s="93"/>
      <c r="M20" s="93"/>
      <c r="N20" s="93"/>
      <c r="O20" s="93"/>
      <c r="P20" s="93"/>
      <c r="Q20" s="93"/>
      <c r="R20" s="189"/>
      <c r="S20" s="185"/>
      <c r="T20" s="186"/>
      <c r="U20" s="186"/>
      <c r="V20" s="186"/>
      <c r="W20" s="186"/>
      <c r="X20" s="186"/>
      <c r="Y20" s="186"/>
      <c r="Z20" s="187"/>
    </row>
    <row r="21" spans="1:27" s="2" customFormat="1" ht="13.35" customHeight="1" x14ac:dyDescent="0.2">
      <c r="A21" s="198"/>
      <c r="B21" s="199"/>
      <c r="C21" s="201"/>
      <c r="D21" s="202"/>
      <c r="E21" s="201"/>
      <c r="F21" s="202"/>
      <c r="G21" s="201"/>
      <c r="H21" s="202"/>
      <c r="I21" s="201"/>
      <c r="J21" s="202"/>
      <c r="K21" s="201"/>
      <c r="L21" s="203"/>
      <c r="M21" s="203"/>
      <c r="N21" s="203"/>
      <c r="O21" s="203"/>
      <c r="P21" s="203"/>
      <c r="Q21" s="203"/>
      <c r="R21" s="202"/>
      <c r="S21" s="198"/>
      <c r="T21" s="199"/>
      <c r="U21" s="199"/>
      <c r="V21" s="199"/>
      <c r="W21" s="199"/>
      <c r="X21" s="199"/>
      <c r="Y21" s="199"/>
      <c r="Z21" s="200"/>
      <c r="AA21" s="1"/>
    </row>
    <row r="22" spans="1:27" s="1" customFormat="1" ht="18.75" x14ac:dyDescent="0.2">
      <c r="A22" s="14">
        <f>S16+1</f>
        <v>45823</v>
      </c>
      <c r="B22" s="15"/>
      <c r="C22" s="12">
        <f>A22+1</f>
        <v>45824</v>
      </c>
      <c r="D22" s="13"/>
      <c r="E22" s="12">
        <f>C22+1</f>
        <v>45825</v>
      </c>
      <c r="F22" s="13"/>
      <c r="G22" s="12">
        <f>E22+1</f>
        <v>45826</v>
      </c>
      <c r="H22" s="13"/>
      <c r="I22" s="12">
        <f>G22+1</f>
        <v>45827</v>
      </c>
      <c r="J22" s="13"/>
      <c r="K22" s="190">
        <f>I22+1</f>
        <v>45828</v>
      </c>
      <c r="L22" s="191"/>
      <c r="M22" s="192"/>
      <c r="N22" s="192"/>
      <c r="O22" s="192"/>
      <c r="P22" s="192"/>
      <c r="Q22" s="192"/>
      <c r="R22" s="193"/>
      <c r="S22" s="194">
        <f>K22+1</f>
        <v>45829</v>
      </c>
      <c r="T22" s="195"/>
      <c r="U22" s="196"/>
      <c r="V22" s="196"/>
      <c r="W22" s="196"/>
      <c r="X22" s="196"/>
      <c r="Y22" s="196"/>
      <c r="Z22" s="197"/>
    </row>
    <row r="23" spans="1:27" s="1" customFormat="1" x14ac:dyDescent="0.2">
      <c r="A23" s="185"/>
      <c r="B23" s="186"/>
      <c r="C23" s="188"/>
      <c r="D23" s="189"/>
      <c r="E23" s="188"/>
      <c r="F23" s="189"/>
      <c r="G23" s="188"/>
      <c r="H23" s="189"/>
      <c r="I23" s="188"/>
      <c r="J23" s="189"/>
      <c r="K23" s="188"/>
      <c r="L23" s="93"/>
      <c r="M23" s="93"/>
      <c r="N23" s="93"/>
      <c r="O23" s="93"/>
      <c r="P23" s="93"/>
      <c r="Q23" s="93"/>
      <c r="R23" s="189"/>
      <c r="S23" s="185"/>
      <c r="T23" s="186"/>
      <c r="U23" s="186"/>
      <c r="V23" s="186"/>
      <c r="W23" s="186"/>
      <c r="X23" s="186"/>
      <c r="Y23" s="186"/>
      <c r="Z23" s="187"/>
    </row>
    <row r="24" spans="1:27" s="1" customFormat="1" x14ac:dyDescent="0.2">
      <c r="A24" s="185"/>
      <c r="B24" s="186"/>
      <c r="C24" s="188"/>
      <c r="D24" s="189"/>
      <c r="E24" s="188"/>
      <c r="F24" s="189"/>
      <c r="G24" s="188"/>
      <c r="H24" s="189"/>
      <c r="I24" s="188"/>
      <c r="J24" s="189"/>
      <c r="K24" s="188"/>
      <c r="L24" s="93"/>
      <c r="M24" s="93"/>
      <c r="N24" s="93"/>
      <c r="O24" s="93"/>
      <c r="P24" s="93"/>
      <c r="Q24" s="93"/>
      <c r="R24" s="189"/>
      <c r="S24" s="185"/>
      <c r="T24" s="186"/>
      <c r="U24" s="186"/>
      <c r="V24" s="186"/>
      <c r="W24" s="186"/>
      <c r="X24" s="186"/>
      <c r="Y24" s="186"/>
      <c r="Z24" s="187"/>
    </row>
    <row r="25" spans="1:27" s="1" customFormat="1" x14ac:dyDescent="0.2">
      <c r="A25" s="185"/>
      <c r="B25" s="186"/>
      <c r="C25" s="188"/>
      <c r="D25" s="189"/>
      <c r="E25" s="188"/>
      <c r="F25" s="189"/>
      <c r="G25" s="188"/>
      <c r="H25" s="189"/>
      <c r="I25" s="188"/>
      <c r="J25" s="189"/>
      <c r="K25" s="188"/>
      <c r="L25" s="93"/>
      <c r="M25" s="93"/>
      <c r="N25" s="93"/>
      <c r="O25" s="93"/>
      <c r="P25" s="93"/>
      <c r="Q25" s="93"/>
      <c r="R25" s="189"/>
      <c r="S25" s="185"/>
      <c r="T25" s="186"/>
      <c r="U25" s="186"/>
      <c r="V25" s="186"/>
      <c r="W25" s="186"/>
      <c r="X25" s="186"/>
      <c r="Y25" s="186"/>
      <c r="Z25" s="187"/>
    </row>
    <row r="26" spans="1:27" s="1" customFormat="1" x14ac:dyDescent="0.2">
      <c r="A26" s="185"/>
      <c r="B26" s="186"/>
      <c r="C26" s="188"/>
      <c r="D26" s="189"/>
      <c r="E26" s="188"/>
      <c r="F26" s="189"/>
      <c r="G26" s="188"/>
      <c r="H26" s="189"/>
      <c r="I26" s="188"/>
      <c r="J26" s="189"/>
      <c r="K26" s="188"/>
      <c r="L26" s="93"/>
      <c r="M26" s="93"/>
      <c r="N26" s="93"/>
      <c r="O26" s="93"/>
      <c r="P26" s="93"/>
      <c r="Q26" s="93"/>
      <c r="R26" s="189"/>
      <c r="S26" s="185"/>
      <c r="T26" s="186"/>
      <c r="U26" s="186"/>
      <c r="V26" s="186"/>
      <c r="W26" s="186"/>
      <c r="X26" s="186"/>
      <c r="Y26" s="186"/>
      <c r="Z26" s="187"/>
    </row>
    <row r="27" spans="1:27" s="2" customFormat="1" x14ac:dyDescent="0.2">
      <c r="A27" s="198"/>
      <c r="B27" s="199"/>
      <c r="C27" s="201"/>
      <c r="D27" s="202"/>
      <c r="E27" s="201"/>
      <c r="F27" s="202"/>
      <c r="G27" s="201"/>
      <c r="H27" s="202"/>
      <c r="I27" s="201"/>
      <c r="J27" s="202"/>
      <c r="K27" s="201"/>
      <c r="L27" s="203"/>
      <c r="M27" s="203"/>
      <c r="N27" s="203"/>
      <c r="O27" s="203"/>
      <c r="P27" s="203"/>
      <c r="Q27" s="203"/>
      <c r="R27" s="202"/>
      <c r="S27" s="198"/>
      <c r="T27" s="199"/>
      <c r="U27" s="199"/>
      <c r="V27" s="199"/>
      <c r="W27" s="199"/>
      <c r="X27" s="199"/>
      <c r="Y27" s="199"/>
      <c r="Z27" s="200"/>
      <c r="AA27" s="1"/>
    </row>
    <row r="28" spans="1:27" s="1" customFormat="1" ht="18.75" x14ac:dyDescent="0.2">
      <c r="A28" s="14">
        <f>S22+1</f>
        <v>45830</v>
      </c>
      <c r="B28" s="15"/>
      <c r="C28" s="12">
        <f>A28+1</f>
        <v>45831</v>
      </c>
      <c r="D28" s="13"/>
      <c r="E28" s="12">
        <f>C28+1</f>
        <v>45832</v>
      </c>
      <c r="F28" s="13"/>
      <c r="G28" s="12">
        <f>E28+1</f>
        <v>45833</v>
      </c>
      <c r="H28" s="13"/>
      <c r="I28" s="12">
        <f>G28+1</f>
        <v>45834</v>
      </c>
      <c r="J28" s="13"/>
      <c r="K28" s="190">
        <f>I28+1</f>
        <v>45835</v>
      </c>
      <c r="L28" s="191"/>
      <c r="M28" s="192"/>
      <c r="N28" s="192"/>
      <c r="O28" s="192"/>
      <c r="P28" s="192"/>
      <c r="Q28" s="192"/>
      <c r="R28" s="193"/>
      <c r="S28" s="194">
        <f>K28+1</f>
        <v>45836</v>
      </c>
      <c r="T28" s="195"/>
      <c r="U28" s="196"/>
      <c r="V28" s="196"/>
      <c r="W28" s="196"/>
      <c r="X28" s="196"/>
      <c r="Y28" s="196"/>
      <c r="Z28" s="197"/>
    </row>
    <row r="29" spans="1:27" s="1" customFormat="1" x14ac:dyDescent="0.2">
      <c r="A29" s="185"/>
      <c r="B29" s="186"/>
      <c r="C29" s="188"/>
      <c r="D29" s="189"/>
      <c r="E29" s="188"/>
      <c r="F29" s="189"/>
      <c r="G29" s="188"/>
      <c r="H29" s="189"/>
      <c r="I29" s="188"/>
      <c r="J29" s="189"/>
      <c r="K29" s="188"/>
      <c r="L29" s="93"/>
      <c r="M29" s="93"/>
      <c r="N29" s="93"/>
      <c r="O29" s="93"/>
      <c r="P29" s="93"/>
      <c r="Q29" s="93"/>
      <c r="R29" s="189"/>
      <c r="S29" s="185"/>
      <c r="T29" s="186"/>
      <c r="U29" s="186"/>
      <c r="V29" s="186"/>
      <c r="W29" s="186"/>
      <c r="X29" s="186"/>
      <c r="Y29" s="186"/>
      <c r="Z29" s="187"/>
    </row>
    <row r="30" spans="1:27" s="1" customFormat="1" x14ac:dyDescent="0.2">
      <c r="A30" s="185"/>
      <c r="B30" s="186"/>
      <c r="C30" s="188"/>
      <c r="D30" s="189"/>
      <c r="E30" s="188"/>
      <c r="F30" s="189"/>
      <c r="G30" s="188"/>
      <c r="H30" s="189"/>
      <c r="I30" s="188"/>
      <c r="J30" s="189"/>
      <c r="K30" s="188"/>
      <c r="L30" s="93"/>
      <c r="M30" s="93"/>
      <c r="N30" s="93"/>
      <c r="O30" s="93"/>
      <c r="P30" s="93"/>
      <c r="Q30" s="93"/>
      <c r="R30" s="189"/>
      <c r="S30" s="185"/>
      <c r="T30" s="186"/>
      <c r="U30" s="186"/>
      <c r="V30" s="186"/>
      <c r="W30" s="186"/>
      <c r="X30" s="186"/>
      <c r="Y30" s="186"/>
      <c r="Z30" s="187"/>
    </row>
    <row r="31" spans="1:27" s="1" customFormat="1" x14ac:dyDescent="0.2">
      <c r="A31" s="185"/>
      <c r="B31" s="186"/>
      <c r="C31" s="188"/>
      <c r="D31" s="189"/>
      <c r="E31" s="188"/>
      <c r="F31" s="189"/>
      <c r="G31" s="188"/>
      <c r="H31" s="189"/>
      <c r="I31" s="188"/>
      <c r="J31" s="189"/>
      <c r="K31" s="188"/>
      <c r="L31" s="93"/>
      <c r="M31" s="93"/>
      <c r="N31" s="93"/>
      <c r="O31" s="93"/>
      <c r="P31" s="93"/>
      <c r="Q31" s="93"/>
      <c r="R31" s="189"/>
      <c r="S31" s="185"/>
      <c r="T31" s="186"/>
      <c r="U31" s="186"/>
      <c r="V31" s="186"/>
      <c r="W31" s="186"/>
      <c r="X31" s="186"/>
      <c r="Y31" s="186"/>
      <c r="Z31" s="187"/>
    </row>
    <row r="32" spans="1:27" s="1" customFormat="1" x14ac:dyDescent="0.2">
      <c r="A32" s="185"/>
      <c r="B32" s="186"/>
      <c r="C32" s="188"/>
      <c r="D32" s="189"/>
      <c r="E32" s="188"/>
      <c r="F32" s="189"/>
      <c r="G32" s="188"/>
      <c r="H32" s="189"/>
      <c r="I32" s="188"/>
      <c r="J32" s="189"/>
      <c r="K32" s="188"/>
      <c r="L32" s="93"/>
      <c r="M32" s="93"/>
      <c r="N32" s="93"/>
      <c r="O32" s="93"/>
      <c r="P32" s="93"/>
      <c r="Q32" s="93"/>
      <c r="R32" s="189"/>
      <c r="S32" s="185"/>
      <c r="T32" s="186"/>
      <c r="U32" s="186"/>
      <c r="V32" s="186"/>
      <c r="W32" s="186"/>
      <c r="X32" s="186"/>
      <c r="Y32" s="186"/>
      <c r="Z32" s="187"/>
    </row>
    <row r="33" spans="1:27" s="2" customFormat="1" x14ac:dyDescent="0.2">
      <c r="A33" s="198"/>
      <c r="B33" s="199"/>
      <c r="C33" s="201"/>
      <c r="D33" s="202"/>
      <c r="E33" s="201"/>
      <c r="F33" s="202"/>
      <c r="G33" s="201"/>
      <c r="H33" s="202"/>
      <c r="I33" s="201"/>
      <c r="J33" s="202"/>
      <c r="K33" s="201"/>
      <c r="L33" s="203"/>
      <c r="M33" s="203"/>
      <c r="N33" s="203"/>
      <c r="O33" s="203"/>
      <c r="P33" s="203"/>
      <c r="Q33" s="203"/>
      <c r="R33" s="202"/>
      <c r="S33" s="198"/>
      <c r="T33" s="199"/>
      <c r="U33" s="199"/>
      <c r="V33" s="199"/>
      <c r="W33" s="199"/>
      <c r="X33" s="199"/>
      <c r="Y33" s="199"/>
      <c r="Z33" s="200"/>
      <c r="AA33" s="1"/>
    </row>
    <row r="34" spans="1:27" s="1" customFormat="1" ht="18.75" x14ac:dyDescent="0.2">
      <c r="A34" s="14">
        <f>S28+1</f>
        <v>45837</v>
      </c>
      <c r="B34" s="15"/>
      <c r="C34" s="12">
        <f>A34+1</f>
        <v>45838</v>
      </c>
      <c r="D34" s="13"/>
      <c r="E34" s="12">
        <f>C34+1</f>
        <v>45839</v>
      </c>
      <c r="F34" s="13"/>
      <c r="G34" s="12">
        <f>E34+1</f>
        <v>45840</v>
      </c>
      <c r="H34" s="13"/>
      <c r="I34" s="12">
        <f>G34+1</f>
        <v>45841</v>
      </c>
      <c r="J34" s="13"/>
      <c r="K34" s="190">
        <f>I34+1</f>
        <v>45842</v>
      </c>
      <c r="L34" s="191"/>
      <c r="M34" s="192"/>
      <c r="N34" s="192"/>
      <c r="O34" s="192"/>
      <c r="P34" s="192"/>
      <c r="Q34" s="192"/>
      <c r="R34" s="193"/>
      <c r="S34" s="194">
        <f>K34+1</f>
        <v>45843</v>
      </c>
      <c r="T34" s="195"/>
      <c r="U34" s="196"/>
      <c r="V34" s="196"/>
      <c r="W34" s="196"/>
      <c r="X34" s="196"/>
      <c r="Y34" s="196"/>
      <c r="Z34" s="197"/>
    </row>
    <row r="35" spans="1:27" s="1" customFormat="1" x14ac:dyDescent="0.2">
      <c r="A35" s="185"/>
      <c r="B35" s="186"/>
      <c r="C35" s="188"/>
      <c r="D35" s="189"/>
      <c r="E35" s="188"/>
      <c r="F35" s="189"/>
      <c r="G35" s="188"/>
      <c r="H35" s="189"/>
      <c r="I35" s="188"/>
      <c r="J35" s="189"/>
      <c r="K35" s="188"/>
      <c r="L35" s="93"/>
      <c r="M35" s="93"/>
      <c r="N35" s="93"/>
      <c r="O35" s="93"/>
      <c r="P35" s="93"/>
      <c r="Q35" s="93"/>
      <c r="R35" s="189"/>
      <c r="S35" s="185"/>
      <c r="T35" s="186"/>
      <c r="U35" s="186"/>
      <c r="V35" s="186"/>
      <c r="W35" s="186"/>
      <c r="X35" s="186"/>
      <c r="Y35" s="186"/>
      <c r="Z35" s="187"/>
    </row>
    <row r="36" spans="1:27" s="1" customFormat="1" x14ac:dyDescent="0.2">
      <c r="A36" s="185"/>
      <c r="B36" s="186"/>
      <c r="C36" s="188"/>
      <c r="D36" s="189"/>
      <c r="E36" s="188"/>
      <c r="F36" s="189"/>
      <c r="G36" s="188"/>
      <c r="H36" s="189"/>
      <c r="I36" s="188"/>
      <c r="J36" s="189"/>
      <c r="K36" s="188"/>
      <c r="L36" s="93"/>
      <c r="M36" s="93"/>
      <c r="N36" s="93"/>
      <c r="O36" s="93"/>
      <c r="P36" s="93"/>
      <c r="Q36" s="93"/>
      <c r="R36" s="189"/>
      <c r="S36" s="185"/>
      <c r="T36" s="186"/>
      <c r="U36" s="186"/>
      <c r="V36" s="186"/>
      <c r="W36" s="186"/>
      <c r="X36" s="186"/>
      <c r="Y36" s="186"/>
      <c r="Z36" s="187"/>
    </row>
    <row r="37" spans="1:27" s="1" customFormat="1" x14ac:dyDescent="0.2">
      <c r="A37" s="185"/>
      <c r="B37" s="186"/>
      <c r="C37" s="188"/>
      <c r="D37" s="189"/>
      <c r="E37" s="188"/>
      <c r="F37" s="189"/>
      <c r="G37" s="188"/>
      <c r="H37" s="189"/>
      <c r="I37" s="188"/>
      <c r="J37" s="189"/>
      <c r="K37" s="188"/>
      <c r="L37" s="93"/>
      <c r="M37" s="93"/>
      <c r="N37" s="93"/>
      <c r="O37" s="93"/>
      <c r="P37" s="93"/>
      <c r="Q37" s="93"/>
      <c r="R37" s="189"/>
      <c r="S37" s="185"/>
      <c r="T37" s="186"/>
      <c r="U37" s="186"/>
      <c r="V37" s="186"/>
      <c r="W37" s="186"/>
      <c r="X37" s="186"/>
      <c r="Y37" s="186"/>
      <c r="Z37" s="187"/>
    </row>
    <row r="38" spans="1:27" s="1" customFormat="1" x14ac:dyDescent="0.2">
      <c r="A38" s="185"/>
      <c r="B38" s="186"/>
      <c r="C38" s="188"/>
      <c r="D38" s="189"/>
      <c r="E38" s="188"/>
      <c r="F38" s="189"/>
      <c r="G38" s="188"/>
      <c r="H38" s="189"/>
      <c r="I38" s="188"/>
      <c r="J38" s="189"/>
      <c r="K38" s="188"/>
      <c r="L38" s="93"/>
      <c r="M38" s="93"/>
      <c r="N38" s="93"/>
      <c r="O38" s="93"/>
      <c r="P38" s="93"/>
      <c r="Q38" s="93"/>
      <c r="R38" s="189"/>
      <c r="S38" s="185"/>
      <c r="T38" s="186"/>
      <c r="U38" s="186"/>
      <c r="V38" s="186"/>
      <c r="W38" s="186"/>
      <c r="X38" s="186"/>
      <c r="Y38" s="186"/>
      <c r="Z38" s="187"/>
    </row>
    <row r="39" spans="1:27" s="2" customFormat="1" x14ac:dyDescent="0.2">
      <c r="A39" s="198"/>
      <c r="B39" s="199"/>
      <c r="C39" s="201"/>
      <c r="D39" s="202"/>
      <c r="E39" s="201"/>
      <c r="F39" s="202"/>
      <c r="G39" s="201"/>
      <c r="H39" s="202"/>
      <c r="I39" s="201"/>
      <c r="J39" s="202"/>
      <c r="K39" s="201"/>
      <c r="L39" s="203"/>
      <c r="M39" s="203"/>
      <c r="N39" s="203"/>
      <c r="O39" s="203"/>
      <c r="P39" s="203"/>
      <c r="Q39" s="203"/>
      <c r="R39" s="202"/>
      <c r="S39" s="198"/>
      <c r="T39" s="199"/>
      <c r="U39" s="199"/>
      <c r="V39" s="199"/>
      <c r="W39" s="199"/>
      <c r="X39" s="199"/>
      <c r="Y39" s="199"/>
      <c r="Z39" s="200"/>
      <c r="AA39" s="1"/>
    </row>
    <row r="40" spans="1:27" ht="18.75" x14ac:dyDescent="0.2">
      <c r="A40" s="14">
        <f>S34+1</f>
        <v>45844</v>
      </c>
      <c r="B40" s="15"/>
      <c r="C40" s="12">
        <f>A40+1</f>
        <v>45845</v>
      </c>
      <c r="D40" s="13"/>
      <c r="E40" s="16" t="s">
        <v>27</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185"/>
      <c r="B41" s="186"/>
      <c r="C41" s="188"/>
      <c r="D41" s="189"/>
      <c r="E41" s="18"/>
      <c r="F41" s="6"/>
      <c r="G41" s="6"/>
      <c r="H41" s="6"/>
      <c r="I41" s="6"/>
      <c r="J41" s="6"/>
      <c r="K41" s="6"/>
      <c r="L41" s="6"/>
      <c r="M41" s="6"/>
      <c r="N41" s="6"/>
      <c r="O41" s="6"/>
      <c r="P41" s="6"/>
      <c r="Q41" s="6"/>
      <c r="R41" s="6"/>
      <c r="S41" s="6"/>
      <c r="T41" s="6"/>
      <c r="U41" s="6"/>
      <c r="V41" s="6"/>
      <c r="W41" s="6"/>
      <c r="X41" s="6"/>
      <c r="Y41" s="6"/>
      <c r="Z41" s="8"/>
    </row>
    <row r="42" spans="1:27" x14ac:dyDescent="0.2">
      <c r="A42" s="185"/>
      <c r="B42" s="186"/>
      <c r="C42" s="188"/>
      <c r="D42" s="189"/>
      <c r="E42" s="18"/>
      <c r="F42" s="6"/>
      <c r="G42" s="6"/>
      <c r="H42" s="6"/>
      <c r="I42" s="6"/>
      <c r="J42" s="6"/>
      <c r="K42" s="6"/>
      <c r="L42" s="6"/>
      <c r="M42" s="6"/>
      <c r="N42" s="6"/>
      <c r="O42" s="6"/>
      <c r="P42" s="6"/>
      <c r="Q42" s="6"/>
      <c r="R42" s="6"/>
      <c r="S42" s="6"/>
      <c r="T42" s="6"/>
      <c r="U42" s="6"/>
      <c r="V42" s="6"/>
      <c r="W42" s="6"/>
      <c r="X42" s="6"/>
      <c r="Y42" s="6"/>
      <c r="Z42" s="7"/>
    </row>
    <row r="43" spans="1:27" x14ac:dyDescent="0.2">
      <c r="A43" s="185"/>
      <c r="B43" s="186"/>
      <c r="C43" s="188"/>
      <c r="D43" s="189"/>
      <c r="E43" s="18"/>
      <c r="F43" s="6"/>
      <c r="G43" s="6"/>
      <c r="H43" s="6"/>
      <c r="I43" s="6"/>
      <c r="J43" s="6"/>
      <c r="K43" s="6"/>
      <c r="L43" s="6"/>
      <c r="M43" s="6"/>
      <c r="N43" s="6"/>
      <c r="O43" s="6"/>
      <c r="P43" s="6"/>
      <c r="Q43" s="6"/>
      <c r="R43" s="6"/>
      <c r="S43" s="6"/>
      <c r="T43" s="6"/>
      <c r="U43" s="6"/>
      <c r="V43" s="6"/>
      <c r="W43" s="6"/>
      <c r="X43" s="6"/>
      <c r="Y43" s="6"/>
      <c r="Z43" s="7"/>
    </row>
    <row r="44" spans="1:27" x14ac:dyDescent="0.2">
      <c r="A44" s="185"/>
      <c r="B44" s="186"/>
      <c r="C44" s="188"/>
      <c r="D44" s="189"/>
      <c r="E44" s="18"/>
      <c r="F44" s="6"/>
      <c r="G44" s="6"/>
      <c r="H44" s="6"/>
      <c r="I44" s="6"/>
      <c r="J44" s="6"/>
      <c r="K44" s="204" t="s">
        <v>28</v>
      </c>
      <c r="L44" s="204"/>
      <c r="M44" s="204"/>
      <c r="N44" s="204"/>
      <c r="O44" s="204"/>
      <c r="P44" s="204"/>
      <c r="Q44" s="204"/>
      <c r="R44" s="204"/>
      <c r="S44" s="204"/>
      <c r="T44" s="204"/>
      <c r="U44" s="204"/>
      <c r="V44" s="204"/>
      <c r="W44" s="204"/>
      <c r="X44" s="204"/>
      <c r="Y44" s="204"/>
      <c r="Z44" s="205"/>
    </row>
    <row r="45" spans="1:27" s="1" customFormat="1" x14ac:dyDescent="0.2">
      <c r="A45" s="198"/>
      <c r="B45" s="199"/>
      <c r="C45" s="201"/>
      <c r="D45" s="202"/>
      <c r="E45" s="19"/>
      <c r="F45" s="20"/>
      <c r="G45" s="20"/>
      <c r="H45" s="20"/>
      <c r="I45" s="20"/>
      <c r="J45" s="20"/>
      <c r="K45" s="206" t="s">
        <v>3</v>
      </c>
      <c r="L45" s="206"/>
      <c r="M45" s="206"/>
      <c r="N45" s="206"/>
      <c r="O45" s="206"/>
      <c r="P45" s="206"/>
      <c r="Q45" s="206"/>
      <c r="R45" s="206"/>
      <c r="S45" s="206"/>
      <c r="T45" s="206"/>
      <c r="U45" s="206"/>
      <c r="V45" s="206"/>
      <c r="W45" s="206"/>
      <c r="X45" s="206"/>
      <c r="Y45" s="206"/>
      <c r="Z45" s="20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scale="9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180">
        <f>DATE('1'!AD16,'1'!AD18+6,1)</f>
        <v>45839</v>
      </c>
      <c r="B1" s="180"/>
      <c r="C1" s="180"/>
      <c r="D1" s="180"/>
      <c r="E1" s="180"/>
      <c r="F1" s="180"/>
      <c r="G1" s="180"/>
      <c r="H1" s="180"/>
      <c r="I1" s="11"/>
      <c r="J1" s="11"/>
      <c r="K1" s="181">
        <f>DATE(YEAR(A1),MONTH(A1)-1,1)</f>
        <v>45809</v>
      </c>
      <c r="L1" s="181"/>
      <c r="M1" s="181"/>
      <c r="N1" s="181"/>
      <c r="O1" s="181"/>
      <c r="P1" s="181"/>
      <c r="Q1" s="181"/>
      <c r="S1" s="181">
        <f>DATE(YEAR(A1),MONTH(A1)+1,1)</f>
        <v>45870</v>
      </c>
      <c r="T1" s="181"/>
      <c r="U1" s="181"/>
      <c r="V1" s="181"/>
      <c r="W1" s="181"/>
      <c r="X1" s="181"/>
      <c r="Y1" s="181"/>
    </row>
    <row r="2" spans="1:27" s="3" customFormat="1" ht="11.25" customHeight="1" x14ac:dyDescent="0.2">
      <c r="A2" s="180"/>
      <c r="B2" s="180"/>
      <c r="C2" s="180"/>
      <c r="D2" s="180"/>
      <c r="E2" s="180"/>
      <c r="F2" s="180"/>
      <c r="G2" s="180"/>
      <c r="H2" s="180"/>
      <c r="I2" s="11"/>
      <c r="J2" s="11"/>
      <c r="K2" s="44" t="str">
        <f>INDEX({"S";"M";"T";"W";"T";"F";"S"},1+MOD(start_day+1-2,7))</f>
        <v>S</v>
      </c>
      <c r="L2" s="44" t="str">
        <f>INDEX({"S";"M";"T";"W";"T";"F";"S"},1+MOD(start_day+2-2,7))</f>
        <v>M</v>
      </c>
      <c r="M2" s="44" t="str">
        <f>INDEX({"S";"M";"T";"W";"T";"F";"S"},1+MOD(start_day+3-2,7))</f>
        <v>T</v>
      </c>
      <c r="N2" s="44" t="str">
        <f>INDEX({"S";"M";"T";"W";"T";"F";"S"},1+MOD(start_day+4-2,7))</f>
        <v>W</v>
      </c>
      <c r="O2" s="44" t="str">
        <f>INDEX({"S";"M";"T";"W";"T";"F";"S"},1+MOD(start_day+5-2,7))</f>
        <v>T</v>
      </c>
      <c r="P2" s="44" t="str">
        <f>INDEX({"S";"M";"T";"W";"T";"F";"S"},1+MOD(start_day+6-2,7))</f>
        <v>F</v>
      </c>
      <c r="Q2" s="44" t="str">
        <f>INDEX({"S";"M";"T";"W";"T";"F";"S"},1+MOD(start_day+7-2,7))</f>
        <v>S</v>
      </c>
      <c r="S2" s="44" t="str">
        <f>INDEX({"S";"M";"T";"W";"T";"F";"S"},1+MOD(start_day+1-2,7))</f>
        <v>S</v>
      </c>
      <c r="T2" s="44" t="str">
        <f>INDEX({"S";"M";"T";"W";"T";"F";"S"},1+MOD(start_day+2-2,7))</f>
        <v>M</v>
      </c>
      <c r="U2" s="44" t="str">
        <f>INDEX({"S";"M";"T";"W";"T";"F";"S"},1+MOD(start_day+3-2,7))</f>
        <v>T</v>
      </c>
      <c r="V2" s="44" t="str">
        <f>INDEX({"S";"M";"T";"W";"T";"F";"S"},1+MOD(start_day+4-2,7))</f>
        <v>W</v>
      </c>
      <c r="W2" s="44" t="str">
        <f>INDEX({"S";"M";"T";"W";"T";"F";"S"},1+MOD(start_day+5-2,7))</f>
        <v>T</v>
      </c>
      <c r="X2" s="44" t="str">
        <f>INDEX({"S";"M";"T";"W";"T";"F";"S"},1+MOD(start_day+6-2,7))</f>
        <v>F</v>
      </c>
      <c r="Y2" s="44" t="str">
        <f>INDEX({"S";"M";"T";"W";"T";"F";"S"},1+MOD(start_day+7-2,7))</f>
        <v>S</v>
      </c>
    </row>
    <row r="3" spans="1:27" s="4" customFormat="1" ht="9" customHeight="1" x14ac:dyDescent="0.2">
      <c r="A3" s="180"/>
      <c r="B3" s="180"/>
      <c r="C3" s="180"/>
      <c r="D3" s="180"/>
      <c r="E3" s="180"/>
      <c r="F3" s="180"/>
      <c r="G3" s="180"/>
      <c r="H3" s="180"/>
      <c r="I3" s="11"/>
      <c r="J3" s="11"/>
      <c r="K3" s="21">
        <f t="shared" ref="K3:Q8" si="0">IF(MONTH($K$1)&lt;&gt;MONTH($K$1-(WEEKDAY($K$1,1)-(start_day-1))-IF((WEEKDAY($K$1,1)-(start_day-1))&lt;=0,7,0)+(ROW(K3)-ROW($K$3))*7+(COLUMN(K3)-COLUMN($K$3)+1)),"",$K$1-(WEEKDAY($K$1,1)-(start_day-1))-IF((WEEKDAY($K$1,1)-(start_day-1))&lt;=0,7,0)+(ROW(K3)-ROW($K$3))*7+(COLUMN(K3)-COLUMN($K$3)+1))</f>
        <v>45809</v>
      </c>
      <c r="L3" s="21">
        <f t="shared" si="0"/>
        <v>45810</v>
      </c>
      <c r="M3" s="21">
        <f t="shared" si="0"/>
        <v>45811</v>
      </c>
      <c r="N3" s="21">
        <f t="shared" si="0"/>
        <v>45812</v>
      </c>
      <c r="O3" s="21">
        <f t="shared" si="0"/>
        <v>45813</v>
      </c>
      <c r="P3" s="21">
        <f t="shared" si="0"/>
        <v>45814</v>
      </c>
      <c r="Q3" s="21">
        <f t="shared" si="0"/>
        <v>45815</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45870</v>
      </c>
      <c r="Y3" s="21">
        <f t="shared" si="1"/>
        <v>45871</v>
      </c>
    </row>
    <row r="4" spans="1:27" s="4" customFormat="1" ht="9" customHeight="1" x14ac:dyDescent="0.2">
      <c r="A4" s="180"/>
      <c r="B4" s="180"/>
      <c r="C4" s="180"/>
      <c r="D4" s="180"/>
      <c r="E4" s="180"/>
      <c r="F4" s="180"/>
      <c r="G4" s="180"/>
      <c r="H4" s="180"/>
      <c r="I4" s="11"/>
      <c r="J4" s="11"/>
      <c r="K4" s="21">
        <f t="shared" si="0"/>
        <v>45816</v>
      </c>
      <c r="L4" s="21">
        <f t="shared" si="0"/>
        <v>45817</v>
      </c>
      <c r="M4" s="21">
        <f t="shared" si="0"/>
        <v>45818</v>
      </c>
      <c r="N4" s="21">
        <f t="shared" si="0"/>
        <v>45819</v>
      </c>
      <c r="O4" s="21">
        <f t="shared" si="0"/>
        <v>45820</v>
      </c>
      <c r="P4" s="21">
        <f t="shared" si="0"/>
        <v>45821</v>
      </c>
      <c r="Q4" s="21">
        <f t="shared" si="0"/>
        <v>45822</v>
      </c>
      <c r="R4" s="3"/>
      <c r="S4" s="21">
        <f t="shared" si="1"/>
        <v>45872</v>
      </c>
      <c r="T4" s="21">
        <f t="shared" si="1"/>
        <v>45873</v>
      </c>
      <c r="U4" s="21">
        <f t="shared" si="1"/>
        <v>45874</v>
      </c>
      <c r="V4" s="21">
        <f t="shared" si="1"/>
        <v>45875</v>
      </c>
      <c r="W4" s="21">
        <f t="shared" si="1"/>
        <v>45876</v>
      </c>
      <c r="X4" s="21">
        <f t="shared" si="1"/>
        <v>45877</v>
      </c>
      <c r="Y4" s="21">
        <f t="shared" si="1"/>
        <v>45878</v>
      </c>
    </row>
    <row r="5" spans="1:27" s="4" customFormat="1" ht="9" customHeight="1" x14ac:dyDescent="0.2">
      <c r="A5" s="180"/>
      <c r="B5" s="180"/>
      <c r="C5" s="180"/>
      <c r="D5" s="180"/>
      <c r="E5" s="180"/>
      <c r="F5" s="180"/>
      <c r="G5" s="180"/>
      <c r="H5" s="180"/>
      <c r="I5" s="11"/>
      <c r="J5" s="11"/>
      <c r="K5" s="21">
        <f t="shared" si="0"/>
        <v>45823</v>
      </c>
      <c r="L5" s="21">
        <f t="shared" si="0"/>
        <v>45824</v>
      </c>
      <c r="M5" s="21">
        <f t="shared" si="0"/>
        <v>45825</v>
      </c>
      <c r="N5" s="21">
        <f t="shared" si="0"/>
        <v>45826</v>
      </c>
      <c r="O5" s="21">
        <f t="shared" si="0"/>
        <v>45827</v>
      </c>
      <c r="P5" s="21">
        <f t="shared" si="0"/>
        <v>45828</v>
      </c>
      <c r="Q5" s="21">
        <f t="shared" si="0"/>
        <v>45829</v>
      </c>
      <c r="R5" s="3"/>
      <c r="S5" s="21">
        <f t="shared" si="1"/>
        <v>45879</v>
      </c>
      <c r="T5" s="21">
        <f t="shared" si="1"/>
        <v>45880</v>
      </c>
      <c r="U5" s="21">
        <f t="shared" si="1"/>
        <v>45881</v>
      </c>
      <c r="V5" s="21">
        <f t="shared" si="1"/>
        <v>45882</v>
      </c>
      <c r="W5" s="21">
        <f t="shared" si="1"/>
        <v>45883</v>
      </c>
      <c r="X5" s="21">
        <f t="shared" si="1"/>
        <v>45884</v>
      </c>
      <c r="Y5" s="21">
        <f t="shared" si="1"/>
        <v>45885</v>
      </c>
    </row>
    <row r="6" spans="1:27" s="4" customFormat="1" ht="9" customHeight="1" x14ac:dyDescent="0.2">
      <c r="A6" s="180"/>
      <c r="B6" s="180"/>
      <c r="C6" s="180"/>
      <c r="D6" s="180"/>
      <c r="E6" s="180"/>
      <c r="F6" s="180"/>
      <c r="G6" s="180"/>
      <c r="H6" s="180"/>
      <c r="I6" s="11"/>
      <c r="J6" s="11"/>
      <c r="K6" s="21">
        <f t="shared" si="0"/>
        <v>45830</v>
      </c>
      <c r="L6" s="21">
        <f t="shared" si="0"/>
        <v>45831</v>
      </c>
      <c r="M6" s="21">
        <f t="shared" si="0"/>
        <v>45832</v>
      </c>
      <c r="N6" s="21">
        <f t="shared" si="0"/>
        <v>45833</v>
      </c>
      <c r="O6" s="21">
        <f t="shared" si="0"/>
        <v>45834</v>
      </c>
      <c r="P6" s="21">
        <f t="shared" si="0"/>
        <v>45835</v>
      </c>
      <c r="Q6" s="21">
        <f t="shared" si="0"/>
        <v>45836</v>
      </c>
      <c r="R6" s="3"/>
      <c r="S6" s="21">
        <f t="shared" si="1"/>
        <v>45886</v>
      </c>
      <c r="T6" s="21">
        <f t="shared" si="1"/>
        <v>45887</v>
      </c>
      <c r="U6" s="21">
        <f t="shared" si="1"/>
        <v>45888</v>
      </c>
      <c r="V6" s="21">
        <f t="shared" si="1"/>
        <v>45889</v>
      </c>
      <c r="W6" s="21">
        <f t="shared" si="1"/>
        <v>45890</v>
      </c>
      <c r="X6" s="21">
        <f t="shared" si="1"/>
        <v>45891</v>
      </c>
      <c r="Y6" s="21">
        <f t="shared" si="1"/>
        <v>45892</v>
      </c>
    </row>
    <row r="7" spans="1:27" s="4" customFormat="1" ht="9" customHeight="1" x14ac:dyDescent="0.2">
      <c r="A7" s="180"/>
      <c r="B7" s="180"/>
      <c r="C7" s="180"/>
      <c r="D7" s="180"/>
      <c r="E7" s="180"/>
      <c r="F7" s="180"/>
      <c r="G7" s="180"/>
      <c r="H7" s="180"/>
      <c r="I7" s="11"/>
      <c r="J7" s="11"/>
      <c r="K7" s="21">
        <f t="shared" si="0"/>
        <v>45837</v>
      </c>
      <c r="L7" s="21">
        <f t="shared" si="0"/>
        <v>45838</v>
      </c>
      <c r="M7" s="21" t="str">
        <f t="shared" si="0"/>
        <v/>
      </c>
      <c r="N7" s="21" t="str">
        <f t="shared" si="0"/>
        <v/>
      </c>
      <c r="O7" s="21" t="str">
        <f t="shared" si="0"/>
        <v/>
      </c>
      <c r="P7" s="21" t="str">
        <f t="shared" si="0"/>
        <v/>
      </c>
      <c r="Q7" s="21" t="str">
        <f t="shared" si="0"/>
        <v/>
      </c>
      <c r="R7" s="3"/>
      <c r="S7" s="21">
        <f t="shared" si="1"/>
        <v>45893</v>
      </c>
      <c r="T7" s="21">
        <f t="shared" si="1"/>
        <v>45894</v>
      </c>
      <c r="U7" s="21">
        <f t="shared" si="1"/>
        <v>45895</v>
      </c>
      <c r="V7" s="21">
        <f t="shared" si="1"/>
        <v>45896</v>
      </c>
      <c r="W7" s="21">
        <f t="shared" si="1"/>
        <v>45897</v>
      </c>
      <c r="X7" s="21">
        <f t="shared" si="1"/>
        <v>45898</v>
      </c>
      <c r="Y7" s="21">
        <f t="shared" si="1"/>
        <v>45899</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f t="shared" si="1"/>
        <v>45900</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182">
        <f>A10</f>
        <v>45837</v>
      </c>
      <c r="B9" s="183"/>
      <c r="C9" s="183">
        <f>C10</f>
        <v>45838</v>
      </c>
      <c r="D9" s="183"/>
      <c r="E9" s="183">
        <f>E10</f>
        <v>45839</v>
      </c>
      <c r="F9" s="183"/>
      <c r="G9" s="183">
        <f>G10</f>
        <v>45840</v>
      </c>
      <c r="H9" s="183"/>
      <c r="I9" s="183">
        <f>I10</f>
        <v>45841</v>
      </c>
      <c r="J9" s="183"/>
      <c r="K9" s="183">
        <f>K10</f>
        <v>45842</v>
      </c>
      <c r="L9" s="183"/>
      <c r="M9" s="183"/>
      <c r="N9" s="183"/>
      <c r="O9" s="183"/>
      <c r="P9" s="183"/>
      <c r="Q9" s="183"/>
      <c r="R9" s="183"/>
      <c r="S9" s="183">
        <f>S10</f>
        <v>45843</v>
      </c>
      <c r="T9" s="183"/>
      <c r="U9" s="183"/>
      <c r="V9" s="183"/>
      <c r="W9" s="183"/>
      <c r="X9" s="183"/>
      <c r="Y9" s="183"/>
      <c r="Z9" s="184"/>
    </row>
    <row r="10" spans="1:27" s="1" customFormat="1" ht="18.75" x14ac:dyDescent="0.2">
      <c r="A10" s="14">
        <f>$A$1-(WEEKDAY($A$1,1)-(start_day-1))-IF((WEEKDAY($A$1,1)-(start_day-1))&lt;=0,7,0)+1</f>
        <v>45837</v>
      </c>
      <c r="B10" s="15"/>
      <c r="C10" s="12">
        <f>A10+1</f>
        <v>45838</v>
      </c>
      <c r="D10" s="13"/>
      <c r="E10" s="12">
        <f>C10+1</f>
        <v>45839</v>
      </c>
      <c r="F10" s="13"/>
      <c r="G10" s="12">
        <f>E10+1</f>
        <v>45840</v>
      </c>
      <c r="H10" s="13"/>
      <c r="I10" s="12">
        <f>G10+1</f>
        <v>45841</v>
      </c>
      <c r="J10" s="13"/>
      <c r="K10" s="190">
        <f>I10+1</f>
        <v>45842</v>
      </c>
      <c r="L10" s="191"/>
      <c r="M10" s="192"/>
      <c r="N10" s="192"/>
      <c r="O10" s="192"/>
      <c r="P10" s="192"/>
      <c r="Q10" s="192"/>
      <c r="R10" s="193"/>
      <c r="S10" s="194">
        <f>K10+1</f>
        <v>45843</v>
      </c>
      <c r="T10" s="195"/>
      <c r="U10" s="196"/>
      <c r="V10" s="196"/>
      <c r="W10" s="196"/>
      <c r="X10" s="196"/>
      <c r="Y10" s="196"/>
      <c r="Z10" s="197"/>
    </row>
    <row r="11" spans="1:27" s="1" customFormat="1" x14ac:dyDescent="0.2">
      <c r="A11" s="185"/>
      <c r="B11" s="186"/>
      <c r="C11" s="188"/>
      <c r="D11" s="189"/>
      <c r="E11" s="188"/>
      <c r="F11" s="189"/>
      <c r="G11" s="188"/>
      <c r="H11" s="189"/>
      <c r="I11" s="188"/>
      <c r="J11" s="189"/>
      <c r="K11" s="188"/>
      <c r="L11" s="93"/>
      <c r="M11" s="93"/>
      <c r="N11" s="93"/>
      <c r="O11" s="93"/>
      <c r="P11" s="93"/>
      <c r="Q11" s="93"/>
      <c r="R11" s="189"/>
      <c r="S11" s="185"/>
      <c r="T11" s="186"/>
      <c r="U11" s="186"/>
      <c r="V11" s="186"/>
      <c r="W11" s="186"/>
      <c r="X11" s="186"/>
      <c r="Y11" s="186"/>
      <c r="Z11" s="187"/>
    </row>
    <row r="12" spans="1:27" s="1" customFormat="1" x14ac:dyDescent="0.2">
      <c r="A12" s="185"/>
      <c r="B12" s="186"/>
      <c r="C12" s="188"/>
      <c r="D12" s="189"/>
      <c r="E12" s="188"/>
      <c r="F12" s="189"/>
      <c r="G12" s="188"/>
      <c r="H12" s="189"/>
      <c r="I12" s="188"/>
      <c r="J12" s="189"/>
      <c r="K12" s="188"/>
      <c r="L12" s="93"/>
      <c r="M12" s="93"/>
      <c r="N12" s="93"/>
      <c r="O12" s="93"/>
      <c r="P12" s="93"/>
      <c r="Q12" s="93"/>
      <c r="R12" s="189"/>
      <c r="S12" s="185"/>
      <c r="T12" s="186"/>
      <c r="U12" s="186"/>
      <c r="V12" s="186"/>
      <c r="W12" s="186"/>
      <c r="X12" s="186"/>
      <c r="Y12" s="186"/>
      <c r="Z12" s="187"/>
    </row>
    <row r="13" spans="1:27" s="1" customFormat="1" x14ac:dyDescent="0.2">
      <c r="A13" s="185"/>
      <c r="B13" s="186"/>
      <c r="C13" s="188"/>
      <c r="D13" s="189"/>
      <c r="E13" s="188"/>
      <c r="F13" s="189"/>
      <c r="G13" s="188"/>
      <c r="H13" s="189"/>
      <c r="I13" s="188"/>
      <c r="J13" s="189"/>
      <c r="K13" s="188"/>
      <c r="L13" s="93"/>
      <c r="M13" s="93"/>
      <c r="N13" s="93"/>
      <c r="O13" s="93"/>
      <c r="P13" s="93"/>
      <c r="Q13" s="93"/>
      <c r="R13" s="189"/>
      <c r="S13" s="185"/>
      <c r="T13" s="186"/>
      <c r="U13" s="186"/>
      <c r="V13" s="186"/>
      <c r="W13" s="186"/>
      <c r="X13" s="186"/>
      <c r="Y13" s="186"/>
      <c r="Z13" s="187"/>
    </row>
    <row r="14" spans="1:27" s="1" customFormat="1" x14ac:dyDescent="0.2">
      <c r="A14" s="185"/>
      <c r="B14" s="186"/>
      <c r="C14" s="188"/>
      <c r="D14" s="189"/>
      <c r="E14" s="188"/>
      <c r="F14" s="189"/>
      <c r="G14" s="188"/>
      <c r="H14" s="189"/>
      <c r="I14" s="188"/>
      <c r="J14" s="189"/>
      <c r="K14" s="188"/>
      <c r="L14" s="93"/>
      <c r="M14" s="93"/>
      <c r="N14" s="93"/>
      <c r="O14" s="93"/>
      <c r="P14" s="93"/>
      <c r="Q14" s="93"/>
      <c r="R14" s="189"/>
      <c r="S14" s="185"/>
      <c r="T14" s="186"/>
      <c r="U14" s="186"/>
      <c r="V14" s="186"/>
      <c r="W14" s="186"/>
      <c r="X14" s="186"/>
      <c r="Y14" s="186"/>
      <c r="Z14" s="187"/>
    </row>
    <row r="15" spans="1:27" s="2" customFormat="1" ht="13.35" customHeight="1" x14ac:dyDescent="0.2">
      <c r="A15" s="198"/>
      <c r="B15" s="199"/>
      <c r="C15" s="201"/>
      <c r="D15" s="202"/>
      <c r="E15" s="201"/>
      <c r="F15" s="202"/>
      <c r="G15" s="201"/>
      <c r="H15" s="202"/>
      <c r="I15" s="201"/>
      <c r="J15" s="202"/>
      <c r="K15" s="201"/>
      <c r="L15" s="203"/>
      <c r="M15" s="203"/>
      <c r="N15" s="203"/>
      <c r="O15" s="203"/>
      <c r="P15" s="203"/>
      <c r="Q15" s="203"/>
      <c r="R15" s="202"/>
      <c r="S15" s="198"/>
      <c r="T15" s="199"/>
      <c r="U15" s="199"/>
      <c r="V15" s="199"/>
      <c r="W15" s="199"/>
      <c r="X15" s="199"/>
      <c r="Y15" s="199"/>
      <c r="Z15" s="200"/>
      <c r="AA15" s="1"/>
    </row>
    <row r="16" spans="1:27" s="1" customFormat="1" ht="18.75" x14ac:dyDescent="0.2">
      <c r="A16" s="14">
        <f>S10+1</f>
        <v>45844</v>
      </c>
      <c r="B16" s="15"/>
      <c r="C16" s="12">
        <f>A16+1</f>
        <v>45845</v>
      </c>
      <c r="D16" s="13"/>
      <c r="E16" s="12">
        <f>C16+1</f>
        <v>45846</v>
      </c>
      <c r="F16" s="13"/>
      <c r="G16" s="12">
        <f>E16+1</f>
        <v>45847</v>
      </c>
      <c r="H16" s="13"/>
      <c r="I16" s="12">
        <f>G16+1</f>
        <v>45848</v>
      </c>
      <c r="J16" s="13"/>
      <c r="K16" s="190">
        <f>I16+1</f>
        <v>45849</v>
      </c>
      <c r="L16" s="191"/>
      <c r="M16" s="192"/>
      <c r="N16" s="192"/>
      <c r="O16" s="192"/>
      <c r="P16" s="192"/>
      <c r="Q16" s="192"/>
      <c r="R16" s="193"/>
      <c r="S16" s="194">
        <f>K16+1</f>
        <v>45850</v>
      </c>
      <c r="T16" s="195"/>
      <c r="U16" s="196"/>
      <c r="V16" s="196"/>
      <c r="W16" s="196"/>
      <c r="X16" s="196"/>
      <c r="Y16" s="196"/>
      <c r="Z16" s="197"/>
    </row>
    <row r="17" spans="1:27" s="1" customFormat="1" x14ac:dyDescent="0.2">
      <c r="A17" s="185"/>
      <c r="B17" s="186"/>
      <c r="C17" s="188"/>
      <c r="D17" s="189"/>
      <c r="E17" s="188"/>
      <c r="F17" s="189"/>
      <c r="G17" s="188"/>
      <c r="H17" s="189"/>
      <c r="I17" s="188"/>
      <c r="J17" s="189"/>
      <c r="K17" s="188"/>
      <c r="L17" s="93"/>
      <c r="M17" s="93"/>
      <c r="N17" s="93"/>
      <c r="O17" s="93"/>
      <c r="P17" s="93"/>
      <c r="Q17" s="93"/>
      <c r="R17" s="189"/>
      <c r="S17" s="185"/>
      <c r="T17" s="186"/>
      <c r="U17" s="186"/>
      <c r="V17" s="186"/>
      <c r="W17" s="186"/>
      <c r="X17" s="186"/>
      <c r="Y17" s="186"/>
      <c r="Z17" s="187"/>
    </row>
    <row r="18" spans="1:27" s="1" customFormat="1" x14ac:dyDescent="0.2">
      <c r="A18" s="185"/>
      <c r="B18" s="186"/>
      <c r="C18" s="188"/>
      <c r="D18" s="189"/>
      <c r="E18" s="188"/>
      <c r="F18" s="189"/>
      <c r="G18" s="188"/>
      <c r="H18" s="189"/>
      <c r="I18" s="188"/>
      <c r="J18" s="189"/>
      <c r="K18" s="188"/>
      <c r="L18" s="93"/>
      <c r="M18" s="93"/>
      <c r="N18" s="93"/>
      <c r="O18" s="93"/>
      <c r="P18" s="93"/>
      <c r="Q18" s="93"/>
      <c r="R18" s="189"/>
      <c r="S18" s="185"/>
      <c r="T18" s="186"/>
      <c r="U18" s="186"/>
      <c r="V18" s="186"/>
      <c r="W18" s="186"/>
      <c r="X18" s="186"/>
      <c r="Y18" s="186"/>
      <c r="Z18" s="187"/>
    </row>
    <row r="19" spans="1:27" s="1" customFormat="1" x14ac:dyDescent="0.2">
      <c r="A19" s="185"/>
      <c r="B19" s="186"/>
      <c r="C19" s="188"/>
      <c r="D19" s="189"/>
      <c r="E19" s="188"/>
      <c r="F19" s="189"/>
      <c r="G19" s="188"/>
      <c r="H19" s="189"/>
      <c r="I19" s="188"/>
      <c r="J19" s="189"/>
      <c r="K19" s="188"/>
      <c r="L19" s="93"/>
      <c r="M19" s="93"/>
      <c r="N19" s="93"/>
      <c r="O19" s="93"/>
      <c r="P19" s="93"/>
      <c r="Q19" s="93"/>
      <c r="R19" s="189"/>
      <c r="S19" s="185"/>
      <c r="T19" s="186"/>
      <c r="U19" s="186"/>
      <c r="V19" s="186"/>
      <c r="W19" s="186"/>
      <c r="X19" s="186"/>
      <c r="Y19" s="186"/>
      <c r="Z19" s="187"/>
    </row>
    <row r="20" spans="1:27" s="1" customFormat="1" x14ac:dyDescent="0.2">
      <c r="A20" s="185"/>
      <c r="B20" s="186"/>
      <c r="C20" s="188"/>
      <c r="D20" s="189"/>
      <c r="E20" s="188"/>
      <c r="F20" s="189"/>
      <c r="G20" s="188"/>
      <c r="H20" s="189"/>
      <c r="I20" s="188"/>
      <c r="J20" s="189"/>
      <c r="K20" s="188"/>
      <c r="L20" s="93"/>
      <c r="M20" s="93"/>
      <c r="N20" s="93"/>
      <c r="O20" s="93"/>
      <c r="P20" s="93"/>
      <c r="Q20" s="93"/>
      <c r="R20" s="189"/>
      <c r="S20" s="185"/>
      <c r="T20" s="186"/>
      <c r="U20" s="186"/>
      <c r="V20" s="186"/>
      <c r="W20" s="186"/>
      <c r="X20" s="186"/>
      <c r="Y20" s="186"/>
      <c r="Z20" s="187"/>
    </row>
    <row r="21" spans="1:27" s="2" customFormat="1" ht="13.35" customHeight="1" x14ac:dyDescent="0.2">
      <c r="A21" s="198"/>
      <c r="B21" s="199"/>
      <c r="C21" s="201"/>
      <c r="D21" s="202"/>
      <c r="E21" s="201"/>
      <c r="F21" s="202"/>
      <c r="G21" s="201"/>
      <c r="H21" s="202"/>
      <c r="I21" s="201"/>
      <c r="J21" s="202"/>
      <c r="K21" s="201"/>
      <c r="L21" s="203"/>
      <c r="M21" s="203"/>
      <c r="N21" s="203"/>
      <c r="O21" s="203"/>
      <c r="P21" s="203"/>
      <c r="Q21" s="203"/>
      <c r="R21" s="202"/>
      <c r="S21" s="198"/>
      <c r="T21" s="199"/>
      <c r="U21" s="199"/>
      <c r="V21" s="199"/>
      <c r="W21" s="199"/>
      <c r="X21" s="199"/>
      <c r="Y21" s="199"/>
      <c r="Z21" s="200"/>
      <c r="AA21" s="1"/>
    </row>
    <row r="22" spans="1:27" s="1" customFormat="1" ht="18.75" x14ac:dyDescent="0.2">
      <c r="A22" s="14">
        <f>S16+1</f>
        <v>45851</v>
      </c>
      <c r="B22" s="15"/>
      <c r="C22" s="12">
        <f>A22+1</f>
        <v>45852</v>
      </c>
      <c r="D22" s="13"/>
      <c r="E22" s="12">
        <f>C22+1</f>
        <v>45853</v>
      </c>
      <c r="F22" s="13"/>
      <c r="G22" s="12">
        <f>E22+1</f>
        <v>45854</v>
      </c>
      <c r="H22" s="13"/>
      <c r="I22" s="12">
        <f>G22+1</f>
        <v>45855</v>
      </c>
      <c r="J22" s="13"/>
      <c r="K22" s="190">
        <f>I22+1</f>
        <v>45856</v>
      </c>
      <c r="L22" s="191"/>
      <c r="M22" s="192"/>
      <c r="N22" s="192"/>
      <c r="O22" s="192"/>
      <c r="P22" s="192"/>
      <c r="Q22" s="192"/>
      <c r="R22" s="193"/>
      <c r="S22" s="194">
        <f>K22+1</f>
        <v>45857</v>
      </c>
      <c r="T22" s="195"/>
      <c r="U22" s="196"/>
      <c r="V22" s="196"/>
      <c r="W22" s="196"/>
      <c r="X22" s="196"/>
      <c r="Y22" s="196"/>
      <c r="Z22" s="197"/>
    </row>
    <row r="23" spans="1:27" s="1" customFormat="1" x14ac:dyDescent="0.2">
      <c r="A23" s="185"/>
      <c r="B23" s="186"/>
      <c r="C23" s="188"/>
      <c r="D23" s="189"/>
      <c r="E23" s="188"/>
      <c r="F23" s="189"/>
      <c r="G23" s="188"/>
      <c r="H23" s="189"/>
      <c r="I23" s="188"/>
      <c r="J23" s="189"/>
      <c r="K23" s="188"/>
      <c r="L23" s="93"/>
      <c r="M23" s="93"/>
      <c r="N23" s="93"/>
      <c r="O23" s="93"/>
      <c r="P23" s="93"/>
      <c r="Q23" s="93"/>
      <c r="R23" s="189"/>
      <c r="S23" s="185"/>
      <c r="T23" s="186"/>
      <c r="U23" s="186"/>
      <c r="V23" s="186"/>
      <c r="W23" s="186"/>
      <c r="X23" s="186"/>
      <c r="Y23" s="186"/>
      <c r="Z23" s="187"/>
    </row>
    <row r="24" spans="1:27" s="1" customFormat="1" x14ac:dyDescent="0.2">
      <c r="A24" s="185"/>
      <c r="B24" s="186"/>
      <c r="C24" s="188"/>
      <c r="D24" s="189"/>
      <c r="E24" s="188"/>
      <c r="F24" s="189"/>
      <c r="G24" s="188"/>
      <c r="H24" s="189"/>
      <c r="I24" s="188"/>
      <c r="J24" s="189"/>
      <c r="K24" s="188"/>
      <c r="L24" s="93"/>
      <c r="M24" s="93"/>
      <c r="N24" s="93"/>
      <c r="O24" s="93"/>
      <c r="P24" s="93"/>
      <c r="Q24" s="93"/>
      <c r="R24" s="189"/>
      <c r="S24" s="185"/>
      <c r="T24" s="186"/>
      <c r="U24" s="186"/>
      <c r="V24" s="186"/>
      <c r="W24" s="186"/>
      <c r="X24" s="186"/>
      <c r="Y24" s="186"/>
      <c r="Z24" s="187"/>
    </row>
    <row r="25" spans="1:27" s="1" customFormat="1" x14ac:dyDescent="0.2">
      <c r="A25" s="185"/>
      <c r="B25" s="186"/>
      <c r="C25" s="188"/>
      <c r="D25" s="189"/>
      <c r="E25" s="188"/>
      <c r="F25" s="189"/>
      <c r="G25" s="188"/>
      <c r="H25" s="189"/>
      <c r="I25" s="188"/>
      <c r="J25" s="189"/>
      <c r="K25" s="188"/>
      <c r="L25" s="93"/>
      <c r="M25" s="93"/>
      <c r="N25" s="93"/>
      <c r="O25" s="93"/>
      <c r="P25" s="93"/>
      <c r="Q25" s="93"/>
      <c r="R25" s="189"/>
      <c r="S25" s="185"/>
      <c r="T25" s="186"/>
      <c r="U25" s="186"/>
      <c r="V25" s="186"/>
      <c r="W25" s="186"/>
      <c r="X25" s="186"/>
      <c r="Y25" s="186"/>
      <c r="Z25" s="187"/>
    </row>
    <row r="26" spans="1:27" s="1" customFormat="1" x14ac:dyDescent="0.2">
      <c r="A26" s="185"/>
      <c r="B26" s="186"/>
      <c r="C26" s="188"/>
      <c r="D26" s="189"/>
      <c r="E26" s="188"/>
      <c r="F26" s="189"/>
      <c r="G26" s="188"/>
      <c r="H26" s="189"/>
      <c r="I26" s="188"/>
      <c r="J26" s="189"/>
      <c r="K26" s="188"/>
      <c r="L26" s="93"/>
      <c r="M26" s="93"/>
      <c r="N26" s="93"/>
      <c r="O26" s="93"/>
      <c r="P26" s="93"/>
      <c r="Q26" s="93"/>
      <c r="R26" s="189"/>
      <c r="S26" s="185"/>
      <c r="T26" s="186"/>
      <c r="U26" s="186"/>
      <c r="V26" s="186"/>
      <c r="W26" s="186"/>
      <c r="X26" s="186"/>
      <c r="Y26" s="186"/>
      <c r="Z26" s="187"/>
    </row>
    <row r="27" spans="1:27" s="2" customFormat="1" x14ac:dyDescent="0.2">
      <c r="A27" s="198"/>
      <c r="B27" s="199"/>
      <c r="C27" s="201"/>
      <c r="D27" s="202"/>
      <c r="E27" s="201"/>
      <c r="F27" s="202"/>
      <c r="G27" s="201"/>
      <c r="H27" s="202"/>
      <c r="I27" s="201"/>
      <c r="J27" s="202"/>
      <c r="K27" s="201"/>
      <c r="L27" s="203"/>
      <c r="M27" s="203"/>
      <c r="N27" s="203"/>
      <c r="O27" s="203"/>
      <c r="P27" s="203"/>
      <c r="Q27" s="203"/>
      <c r="R27" s="202"/>
      <c r="S27" s="198"/>
      <c r="T27" s="199"/>
      <c r="U27" s="199"/>
      <c r="V27" s="199"/>
      <c r="W27" s="199"/>
      <c r="X27" s="199"/>
      <c r="Y27" s="199"/>
      <c r="Z27" s="200"/>
      <c r="AA27" s="1"/>
    </row>
    <row r="28" spans="1:27" s="1" customFormat="1" ht="18.75" x14ac:dyDescent="0.2">
      <c r="A28" s="14">
        <f>S22+1</f>
        <v>45858</v>
      </c>
      <c r="B28" s="15"/>
      <c r="C28" s="12">
        <f>A28+1</f>
        <v>45859</v>
      </c>
      <c r="D28" s="13"/>
      <c r="E28" s="12">
        <f>C28+1</f>
        <v>45860</v>
      </c>
      <c r="F28" s="13"/>
      <c r="G28" s="12">
        <f>E28+1</f>
        <v>45861</v>
      </c>
      <c r="H28" s="13"/>
      <c r="I28" s="12">
        <f>G28+1</f>
        <v>45862</v>
      </c>
      <c r="J28" s="13"/>
      <c r="K28" s="190">
        <f>I28+1</f>
        <v>45863</v>
      </c>
      <c r="L28" s="191"/>
      <c r="M28" s="192"/>
      <c r="N28" s="192"/>
      <c r="O28" s="192"/>
      <c r="P28" s="192"/>
      <c r="Q28" s="192"/>
      <c r="R28" s="193"/>
      <c r="S28" s="194">
        <f>K28+1</f>
        <v>45864</v>
      </c>
      <c r="T28" s="195"/>
      <c r="U28" s="196"/>
      <c r="V28" s="196"/>
      <c r="W28" s="196"/>
      <c r="X28" s="196"/>
      <c r="Y28" s="196"/>
      <c r="Z28" s="197"/>
    </row>
    <row r="29" spans="1:27" s="1" customFormat="1" x14ac:dyDescent="0.2">
      <c r="A29" s="185"/>
      <c r="B29" s="186"/>
      <c r="C29" s="188"/>
      <c r="D29" s="189"/>
      <c r="E29" s="188"/>
      <c r="F29" s="189"/>
      <c r="G29" s="188"/>
      <c r="H29" s="189"/>
      <c r="I29" s="188"/>
      <c r="J29" s="189"/>
      <c r="K29" s="188"/>
      <c r="L29" s="93"/>
      <c r="M29" s="93"/>
      <c r="N29" s="93"/>
      <c r="O29" s="93"/>
      <c r="P29" s="93"/>
      <c r="Q29" s="93"/>
      <c r="R29" s="189"/>
      <c r="S29" s="185"/>
      <c r="T29" s="186"/>
      <c r="U29" s="186"/>
      <c r="V29" s="186"/>
      <c r="W29" s="186"/>
      <c r="X29" s="186"/>
      <c r="Y29" s="186"/>
      <c r="Z29" s="187"/>
    </row>
    <row r="30" spans="1:27" s="1" customFormat="1" x14ac:dyDescent="0.2">
      <c r="A30" s="185"/>
      <c r="B30" s="186"/>
      <c r="C30" s="188"/>
      <c r="D30" s="189"/>
      <c r="E30" s="188"/>
      <c r="F30" s="189"/>
      <c r="G30" s="188"/>
      <c r="H30" s="189"/>
      <c r="I30" s="188"/>
      <c r="J30" s="189"/>
      <c r="K30" s="188"/>
      <c r="L30" s="93"/>
      <c r="M30" s="93"/>
      <c r="N30" s="93"/>
      <c r="O30" s="93"/>
      <c r="P30" s="93"/>
      <c r="Q30" s="93"/>
      <c r="R30" s="189"/>
      <c r="S30" s="185"/>
      <c r="T30" s="186"/>
      <c r="U30" s="186"/>
      <c r="V30" s="186"/>
      <c r="W30" s="186"/>
      <c r="X30" s="186"/>
      <c r="Y30" s="186"/>
      <c r="Z30" s="187"/>
    </row>
    <row r="31" spans="1:27" s="1" customFormat="1" x14ac:dyDescent="0.2">
      <c r="A31" s="185"/>
      <c r="B31" s="186"/>
      <c r="C31" s="188"/>
      <c r="D31" s="189"/>
      <c r="E31" s="188"/>
      <c r="F31" s="189"/>
      <c r="G31" s="188"/>
      <c r="H31" s="189"/>
      <c r="I31" s="188"/>
      <c r="J31" s="189"/>
      <c r="K31" s="188"/>
      <c r="L31" s="93"/>
      <c r="M31" s="93"/>
      <c r="N31" s="93"/>
      <c r="O31" s="93"/>
      <c r="P31" s="93"/>
      <c r="Q31" s="93"/>
      <c r="R31" s="189"/>
      <c r="S31" s="185"/>
      <c r="T31" s="186"/>
      <c r="U31" s="186"/>
      <c r="V31" s="186"/>
      <c r="W31" s="186"/>
      <c r="X31" s="186"/>
      <c r="Y31" s="186"/>
      <c r="Z31" s="187"/>
    </row>
    <row r="32" spans="1:27" s="1" customFormat="1" x14ac:dyDescent="0.2">
      <c r="A32" s="185"/>
      <c r="B32" s="186"/>
      <c r="C32" s="188"/>
      <c r="D32" s="189"/>
      <c r="E32" s="188"/>
      <c r="F32" s="189"/>
      <c r="G32" s="188"/>
      <c r="H32" s="189"/>
      <c r="I32" s="188"/>
      <c r="J32" s="189"/>
      <c r="K32" s="188"/>
      <c r="L32" s="93"/>
      <c r="M32" s="93"/>
      <c r="N32" s="93"/>
      <c r="O32" s="93"/>
      <c r="P32" s="93"/>
      <c r="Q32" s="93"/>
      <c r="R32" s="189"/>
      <c r="S32" s="185"/>
      <c r="T32" s="186"/>
      <c r="U32" s="186"/>
      <c r="V32" s="186"/>
      <c r="W32" s="186"/>
      <c r="X32" s="186"/>
      <c r="Y32" s="186"/>
      <c r="Z32" s="187"/>
    </row>
    <row r="33" spans="1:27" s="2" customFormat="1" x14ac:dyDescent="0.2">
      <c r="A33" s="198"/>
      <c r="B33" s="199"/>
      <c r="C33" s="201"/>
      <c r="D33" s="202"/>
      <c r="E33" s="201"/>
      <c r="F33" s="202"/>
      <c r="G33" s="201"/>
      <c r="H33" s="202"/>
      <c r="I33" s="201"/>
      <c r="J33" s="202"/>
      <c r="K33" s="201"/>
      <c r="L33" s="203"/>
      <c r="M33" s="203"/>
      <c r="N33" s="203"/>
      <c r="O33" s="203"/>
      <c r="P33" s="203"/>
      <c r="Q33" s="203"/>
      <c r="R33" s="202"/>
      <c r="S33" s="198"/>
      <c r="T33" s="199"/>
      <c r="U33" s="199"/>
      <c r="V33" s="199"/>
      <c r="W33" s="199"/>
      <c r="X33" s="199"/>
      <c r="Y33" s="199"/>
      <c r="Z33" s="200"/>
      <c r="AA33" s="1"/>
    </row>
    <row r="34" spans="1:27" s="1" customFormat="1" ht="18.75" x14ac:dyDescent="0.2">
      <c r="A34" s="14">
        <f>S28+1</f>
        <v>45865</v>
      </c>
      <c r="B34" s="15"/>
      <c r="C34" s="12">
        <f>A34+1</f>
        <v>45866</v>
      </c>
      <c r="D34" s="13"/>
      <c r="E34" s="12">
        <f>C34+1</f>
        <v>45867</v>
      </c>
      <c r="F34" s="13"/>
      <c r="G34" s="12">
        <f>E34+1</f>
        <v>45868</v>
      </c>
      <c r="H34" s="13"/>
      <c r="I34" s="12">
        <f>G34+1</f>
        <v>45869</v>
      </c>
      <c r="J34" s="13"/>
      <c r="K34" s="190">
        <f>I34+1</f>
        <v>45870</v>
      </c>
      <c r="L34" s="191"/>
      <c r="M34" s="192"/>
      <c r="N34" s="192"/>
      <c r="O34" s="192"/>
      <c r="P34" s="192"/>
      <c r="Q34" s="192"/>
      <c r="R34" s="193"/>
      <c r="S34" s="194">
        <f>K34+1</f>
        <v>45871</v>
      </c>
      <c r="T34" s="195"/>
      <c r="U34" s="196"/>
      <c r="V34" s="196"/>
      <c r="W34" s="196"/>
      <c r="X34" s="196"/>
      <c r="Y34" s="196"/>
      <c r="Z34" s="197"/>
    </row>
    <row r="35" spans="1:27" s="1" customFormat="1" x14ac:dyDescent="0.2">
      <c r="A35" s="185"/>
      <c r="B35" s="186"/>
      <c r="C35" s="188"/>
      <c r="D35" s="189"/>
      <c r="E35" s="188"/>
      <c r="F35" s="189"/>
      <c r="G35" s="188"/>
      <c r="H35" s="189"/>
      <c r="I35" s="188"/>
      <c r="J35" s="189"/>
      <c r="K35" s="188"/>
      <c r="L35" s="93"/>
      <c r="M35" s="93"/>
      <c r="N35" s="93"/>
      <c r="O35" s="93"/>
      <c r="P35" s="93"/>
      <c r="Q35" s="93"/>
      <c r="R35" s="189"/>
      <c r="S35" s="185"/>
      <c r="T35" s="186"/>
      <c r="U35" s="186"/>
      <c r="V35" s="186"/>
      <c r="W35" s="186"/>
      <c r="X35" s="186"/>
      <c r="Y35" s="186"/>
      <c r="Z35" s="187"/>
    </row>
    <row r="36" spans="1:27" s="1" customFormat="1" x14ac:dyDescent="0.2">
      <c r="A36" s="185"/>
      <c r="B36" s="186"/>
      <c r="C36" s="188"/>
      <c r="D36" s="189"/>
      <c r="E36" s="188"/>
      <c r="F36" s="189"/>
      <c r="G36" s="188"/>
      <c r="H36" s="189"/>
      <c r="I36" s="188"/>
      <c r="J36" s="189"/>
      <c r="K36" s="188"/>
      <c r="L36" s="93"/>
      <c r="M36" s="93"/>
      <c r="N36" s="93"/>
      <c r="O36" s="93"/>
      <c r="P36" s="93"/>
      <c r="Q36" s="93"/>
      <c r="R36" s="189"/>
      <c r="S36" s="185"/>
      <c r="T36" s="186"/>
      <c r="U36" s="186"/>
      <c r="V36" s="186"/>
      <c r="W36" s="186"/>
      <c r="X36" s="186"/>
      <c r="Y36" s="186"/>
      <c r="Z36" s="187"/>
    </row>
    <row r="37" spans="1:27" s="1" customFormat="1" x14ac:dyDescent="0.2">
      <c r="A37" s="185"/>
      <c r="B37" s="186"/>
      <c r="C37" s="188"/>
      <c r="D37" s="189"/>
      <c r="E37" s="188"/>
      <c r="F37" s="189"/>
      <c r="G37" s="188"/>
      <c r="H37" s="189"/>
      <c r="I37" s="188"/>
      <c r="J37" s="189"/>
      <c r="K37" s="188"/>
      <c r="L37" s="93"/>
      <c r="M37" s="93"/>
      <c r="N37" s="93"/>
      <c r="O37" s="93"/>
      <c r="P37" s="93"/>
      <c r="Q37" s="93"/>
      <c r="R37" s="189"/>
      <c r="S37" s="185"/>
      <c r="T37" s="186"/>
      <c r="U37" s="186"/>
      <c r="V37" s="186"/>
      <c r="W37" s="186"/>
      <c r="X37" s="186"/>
      <c r="Y37" s="186"/>
      <c r="Z37" s="187"/>
    </row>
    <row r="38" spans="1:27" s="1" customFormat="1" x14ac:dyDescent="0.2">
      <c r="A38" s="185"/>
      <c r="B38" s="186"/>
      <c r="C38" s="188"/>
      <c r="D38" s="189"/>
      <c r="E38" s="188"/>
      <c r="F38" s="189"/>
      <c r="G38" s="188"/>
      <c r="H38" s="189"/>
      <c r="I38" s="188"/>
      <c r="J38" s="189"/>
      <c r="K38" s="188"/>
      <c r="L38" s="93"/>
      <c r="M38" s="93"/>
      <c r="N38" s="93"/>
      <c r="O38" s="93"/>
      <c r="P38" s="93"/>
      <c r="Q38" s="93"/>
      <c r="R38" s="189"/>
      <c r="S38" s="185"/>
      <c r="T38" s="186"/>
      <c r="U38" s="186"/>
      <c r="V38" s="186"/>
      <c r="W38" s="186"/>
      <c r="X38" s="186"/>
      <c r="Y38" s="186"/>
      <c r="Z38" s="187"/>
    </row>
    <row r="39" spans="1:27" s="2" customFormat="1" x14ac:dyDescent="0.2">
      <c r="A39" s="198"/>
      <c r="B39" s="199"/>
      <c r="C39" s="201"/>
      <c r="D39" s="202"/>
      <c r="E39" s="201"/>
      <c r="F39" s="202"/>
      <c r="G39" s="201"/>
      <c r="H39" s="202"/>
      <c r="I39" s="201"/>
      <c r="J39" s="202"/>
      <c r="K39" s="201"/>
      <c r="L39" s="203"/>
      <c r="M39" s="203"/>
      <c r="N39" s="203"/>
      <c r="O39" s="203"/>
      <c r="P39" s="203"/>
      <c r="Q39" s="203"/>
      <c r="R39" s="202"/>
      <c r="S39" s="198"/>
      <c r="T39" s="199"/>
      <c r="U39" s="199"/>
      <c r="V39" s="199"/>
      <c r="W39" s="199"/>
      <c r="X39" s="199"/>
      <c r="Y39" s="199"/>
      <c r="Z39" s="200"/>
      <c r="AA39" s="1"/>
    </row>
    <row r="40" spans="1:27" ht="18.75" x14ac:dyDescent="0.2">
      <c r="A40" s="14">
        <f>S34+1</f>
        <v>45872</v>
      </c>
      <c r="B40" s="15"/>
      <c r="C40" s="12">
        <f>A40+1</f>
        <v>45873</v>
      </c>
      <c r="D40" s="13"/>
      <c r="E40" s="16" t="s">
        <v>27</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185"/>
      <c r="B41" s="186"/>
      <c r="C41" s="188"/>
      <c r="D41" s="189"/>
      <c r="E41" s="18"/>
      <c r="F41" s="6"/>
      <c r="G41" s="6"/>
      <c r="H41" s="6"/>
      <c r="I41" s="6"/>
      <c r="J41" s="6"/>
      <c r="K41" s="6"/>
      <c r="L41" s="6"/>
      <c r="M41" s="6"/>
      <c r="N41" s="6"/>
      <c r="O41" s="6"/>
      <c r="P41" s="6"/>
      <c r="Q41" s="6"/>
      <c r="R41" s="6"/>
      <c r="S41" s="6"/>
      <c r="T41" s="6"/>
      <c r="U41" s="6"/>
      <c r="V41" s="6"/>
      <c r="W41" s="6"/>
      <c r="X41" s="6"/>
      <c r="Y41" s="6"/>
      <c r="Z41" s="8"/>
    </row>
    <row r="42" spans="1:27" x14ac:dyDescent="0.2">
      <c r="A42" s="185"/>
      <c r="B42" s="186"/>
      <c r="C42" s="188"/>
      <c r="D42" s="189"/>
      <c r="E42" s="18"/>
      <c r="F42" s="6"/>
      <c r="G42" s="6"/>
      <c r="H42" s="6"/>
      <c r="I42" s="6"/>
      <c r="J42" s="6"/>
      <c r="K42" s="6"/>
      <c r="L42" s="6"/>
      <c r="M42" s="6"/>
      <c r="N42" s="6"/>
      <c r="O42" s="6"/>
      <c r="P42" s="6"/>
      <c r="Q42" s="6"/>
      <c r="R42" s="6"/>
      <c r="S42" s="6"/>
      <c r="T42" s="6"/>
      <c r="U42" s="6"/>
      <c r="V42" s="6"/>
      <c r="W42" s="6"/>
      <c r="X42" s="6"/>
      <c r="Y42" s="6"/>
      <c r="Z42" s="7"/>
    </row>
    <row r="43" spans="1:27" x14ac:dyDescent="0.2">
      <c r="A43" s="185"/>
      <c r="B43" s="186"/>
      <c r="C43" s="188"/>
      <c r="D43" s="189"/>
      <c r="E43" s="18"/>
      <c r="F43" s="6"/>
      <c r="G43" s="6"/>
      <c r="H43" s="6"/>
      <c r="I43" s="6"/>
      <c r="J43" s="6"/>
      <c r="K43" s="6"/>
      <c r="L43" s="6"/>
      <c r="M43" s="6"/>
      <c r="N43" s="6"/>
      <c r="O43" s="6"/>
      <c r="P43" s="6"/>
      <c r="Q43" s="6"/>
      <c r="R43" s="6"/>
      <c r="S43" s="6"/>
      <c r="T43" s="6"/>
      <c r="U43" s="6"/>
      <c r="V43" s="6"/>
      <c r="W43" s="6"/>
      <c r="X43" s="6"/>
      <c r="Y43" s="6"/>
      <c r="Z43" s="7"/>
    </row>
    <row r="44" spans="1:27" x14ac:dyDescent="0.2">
      <c r="A44" s="185"/>
      <c r="B44" s="186"/>
      <c r="C44" s="188"/>
      <c r="D44" s="189"/>
      <c r="E44" s="18"/>
      <c r="F44" s="6"/>
      <c r="G44" s="6"/>
      <c r="H44" s="6"/>
      <c r="I44" s="6"/>
      <c r="J44" s="6"/>
      <c r="K44" s="204" t="s">
        <v>28</v>
      </c>
      <c r="L44" s="204"/>
      <c r="M44" s="204"/>
      <c r="N44" s="204"/>
      <c r="O44" s="204"/>
      <c r="P44" s="204"/>
      <c r="Q44" s="204"/>
      <c r="R44" s="204"/>
      <c r="S44" s="204"/>
      <c r="T44" s="204"/>
      <c r="U44" s="204"/>
      <c r="V44" s="204"/>
      <c r="W44" s="204"/>
      <c r="X44" s="204"/>
      <c r="Y44" s="204"/>
      <c r="Z44" s="205"/>
    </row>
    <row r="45" spans="1:27" s="1" customFormat="1" x14ac:dyDescent="0.2">
      <c r="A45" s="198"/>
      <c r="B45" s="199"/>
      <c r="C45" s="201"/>
      <c r="D45" s="202"/>
      <c r="E45" s="19"/>
      <c r="F45" s="20"/>
      <c r="G45" s="20"/>
      <c r="H45" s="20"/>
      <c r="I45" s="20"/>
      <c r="J45" s="20"/>
      <c r="K45" s="206" t="s">
        <v>3</v>
      </c>
      <c r="L45" s="206"/>
      <c r="M45" s="206"/>
      <c r="N45" s="206"/>
      <c r="O45" s="206"/>
      <c r="P45" s="206"/>
      <c r="Q45" s="206"/>
      <c r="R45" s="206"/>
      <c r="S45" s="206"/>
      <c r="T45" s="206"/>
      <c r="U45" s="206"/>
      <c r="V45" s="206"/>
      <c r="W45" s="206"/>
      <c r="X45" s="206"/>
      <c r="Y45" s="206"/>
      <c r="Z45" s="20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scale="99"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180">
        <f>DATE('1'!AD16,'1'!AD18+7,1)</f>
        <v>45870</v>
      </c>
      <c r="B1" s="180"/>
      <c r="C1" s="180"/>
      <c r="D1" s="180"/>
      <c r="E1" s="180"/>
      <c r="F1" s="180"/>
      <c r="G1" s="180"/>
      <c r="H1" s="180"/>
      <c r="I1" s="11"/>
      <c r="J1" s="11"/>
      <c r="K1" s="181">
        <f>DATE(YEAR(A1),MONTH(A1)-1,1)</f>
        <v>45839</v>
      </c>
      <c r="L1" s="181"/>
      <c r="M1" s="181"/>
      <c r="N1" s="181"/>
      <c r="O1" s="181"/>
      <c r="P1" s="181"/>
      <c r="Q1" s="181"/>
      <c r="S1" s="181">
        <f>DATE(YEAR(A1),MONTH(A1)+1,1)</f>
        <v>45901</v>
      </c>
      <c r="T1" s="181"/>
      <c r="U1" s="181"/>
      <c r="V1" s="181"/>
      <c r="W1" s="181"/>
      <c r="X1" s="181"/>
      <c r="Y1" s="181"/>
    </row>
    <row r="2" spans="1:27" s="3" customFormat="1" ht="11.25" customHeight="1" x14ac:dyDescent="0.2">
      <c r="A2" s="180"/>
      <c r="B2" s="180"/>
      <c r="C2" s="180"/>
      <c r="D2" s="180"/>
      <c r="E2" s="180"/>
      <c r="F2" s="180"/>
      <c r="G2" s="180"/>
      <c r="H2" s="180"/>
      <c r="I2" s="11"/>
      <c r="J2" s="11"/>
      <c r="K2" s="44" t="str">
        <f>INDEX({"S";"M";"T";"W";"T";"F";"S"},1+MOD(start_day+1-2,7))</f>
        <v>S</v>
      </c>
      <c r="L2" s="44" t="str">
        <f>INDEX({"S";"M";"T";"W";"T";"F";"S"},1+MOD(start_day+2-2,7))</f>
        <v>M</v>
      </c>
      <c r="M2" s="44" t="str">
        <f>INDEX({"S";"M";"T";"W";"T";"F";"S"},1+MOD(start_day+3-2,7))</f>
        <v>T</v>
      </c>
      <c r="N2" s="44" t="str">
        <f>INDEX({"S";"M";"T";"W";"T";"F";"S"},1+MOD(start_day+4-2,7))</f>
        <v>W</v>
      </c>
      <c r="O2" s="44" t="str">
        <f>INDEX({"S";"M";"T";"W";"T";"F";"S"},1+MOD(start_day+5-2,7))</f>
        <v>T</v>
      </c>
      <c r="P2" s="44" t="str">
        <f>INDEX({"S";"M";"T";"W";"T";"F";"S"},1+MOD(start_day+6-2,7))</f>
        <v>F</v>
      </c>
      <c r="Q2" s="44" t="str">
        <f>INDEX({"S";"M";"T";"W";"T";"F";"S"},1+MOD(start_day+7-2,7))</f>
        <v>S</v>
      </c>
      <c r="S2" s="44" t="str">
        <f>INDEX({"S";"M";"T";"W";"T";"F";"S"},1+MOD(start_day+1-2,7))</f>
        <v>S</v>
      </c>
      <c r="T2" s="44" t="str">
        <f>INDEX({"S";"M";"T";"W";"T";"F";"S"},1+MOD(start_day+2-2,7))</f>
        <v>M</v>
      </c>
      <c r="U2" s="44" t="str">
        <f>INDEX({"S";"M";"T";"W";"T";"F";"S"},1+MOD(start_day+3-2,7))</f>
        <v>T</v>
      </c>
      <c r="V2" s="44" t="str">
        <f>INDEX({"S";"M";"T";"W";"T";"F";"S"},1+MOD(start_day+4-2,7))</f>
        <v>W</v>
      </c>
      <c r="W2" s="44" t="str">
        <f>INDEX({"S";"M";"T";"W";"T";"F";"S"},1+MOD(start_day+5-2,7))</f>
        <v>T</v>
      </c>
      <c r="X2" s="44" t="str">
        <f>INDEX({"S";"M";"T";"W";"T";"F";"S"},1+MOD(start_day+6-2,7))</f>
        <v>F</v>
      </c>
      <c r="Y2" s="44" t="str">
        <f>INDEX({"S";"M";"T";"W";"T";"F";"S"},1+MOD(start_day+7-2,7))</f>
        <v>S</v>
      </c>
    </row>
    <row r="3" spans="1:27" s="4" customFormat="1" ht="9" customHeight="1" x14ac:dyDescent="0.2">
      <c r="A3" s="180"/>
      <c r="B3" s="180"/>
      <c r="C3" s="180"/>
      <c r="D3" s="180"/>
      <c r="E3" s="180"/>
      <c r="F3" s="180"/>
      <c r="G3" s="180"/>
      <c r="H3" s="180"/>
      <c r="I3" s="11"/>
      <c r="J3" s="11"/>
      <c r="K3" s="21" t="str">
        <f t="shared" ref="K3:Q8" si="0">IF(MONTH($K$1)&lt;&gt;MONTH($K$1-(WEEKDAY($K$1,1)-(start_day-1))-IF((WEEKDAY($K$1,1)-(start_day-1))&lt;=0,7,0)+(ROW(K3)-ROW($K$3))*7+(COLUMN(K3)-COLUMN($K$3)+1)),"",$K$1-(WEEKDAY($K$1,1)-(start_day-1))-IF((WEEKDAY($K$1,1)-(start_day-1))&lt;=0,7,0)+(ROW(K3)-ROW($K$3))*7+(COLUMN(K3)-COLUMN($K$3)+1))</f>
        <v/>
      </c>
      <c r="L3" s="21" t="str">
        <f t="shared" si="0"/>
        <v/>
      </c>
      <c r="M3" s="21">
        <f t="shared" si="0"/>
        <v>45839</v>
      </c>
      <c r="N3" s="21">
        <f t="shared" si="0"/>
        <v>45840</v>
      </c>
      <c r="O3" s="21">
        <f t="shared" si="0"/>
        <v>45841</v>
      </c>
      <c r="P3" s="21">
        <f t="shared" si="0"/>
        <v>45842</v>
      </c>
      <c r="Q3" s="21">
        <f t="shared" si="0"/>
        <v>45843</v>
      </c>
      <c r="R3" s="3"/>
      <c r="S3" s="21" t="str">
        <f t="shared" ref="S3:Y8" si="1">IF(MONTH($S$1)&lt;&gt;MONTH($S$1-(WEEKDAY($S$1,1)-(start_day-1))-IF((WEEKDAY($S$1,1)-(start_day-1))&lt;=0,7,0)+(ROW(S3)-ROW($S$3))*7+(COLUMN(S3)-COLUMN($S$3)+1)),"",$S$1-(WEEKDAY($S$1,1)-(start_day-1))-IF((WEEKDAY($S$1,1)-(start_day-1))&lt;=0,7,0)+(ROW(S3)-ROW($S$3))*7+(COLUMN(S3)-COLUMN($S$3)+1))</f>
        <v/>
      </c>
      <c r="T3" s="21">
        <f t="shared" si="1"/>
        <v>45901</v>
      </c>
      <c r="U3" s="21">
        <f t="shared" si="1"/>
        <v>45902</v>
      </c>
      <c r="V3" s="21">
        <f t="shared" si="1"/>
        <v>45903</v>
      </c>
      <c r="W3" s="21">
        <f t="shared" si="1"/>
        <v>45904</v>
      </c>
      <c r="X3" s="21">
        <f t="shared" si="1"/>
        <v>45905</v>
      </c>
      <c r="Y3" s="21">
        <f t="shared" si="1"/>
        <v>45906</v>
      </c>
    </row>
    <row r="4" spans="1:27" s="4" customFormat="1" ht="9" customHeight="1" x14ac:dyDescent="0.2">
      <c r="A4" s="180"/>
      <c r="B4" s="180"/>
      <c r="C4" s="180"/>
      <c r="D4" s="180"/>
      <c r="E4" s="180"/>
      <c r="F4" s="180"/>
      <c r="G4" s="180"/>
      <c r="H4" s="180"/>
      <c r="I4" s="11"/>
      <c r="J4" s="11"/>
      <c r="K4" s="21">
        <f t="shared" si="0"/>
        <v>45844</v>
      </c>
      <c r="L4" s="21">
        <f t="shared" si="0"/>
        <v>45845</v>
      </c>
      <c r="M4" s="21">
        <f t="shared" si="0"/>
        <v>45846</v>
      </c>
      <c r="N4" s="21">
        <f t="shared" si="0"/>
        <v>45847</v>
      </c>
      <c r="O4" s="21">
        <f t="shared" si="0"/>
        <v>45848</v>
      </c>
      <c r="P4" s="21">
        <f t="shared" si="0"/>
        <v>45849</v>
      </c>
      <c r="Q4" s="21">
        <f t="shared" si="0"/>
        <v>45850</v>
      </c>
      <c r="R4" s="3"/>
      <c r="S4" s="21">
        <f t="shared" si="1"/>
        <v>45907</v>
      </c>
      <c r="T4" s="21">
        <f t="shared" si="1"/>
        <v>45908</v>
      </c>
      <c r="U4" s="21">
        <f t="shared" si="1"/>
        <v>45909</v>
      </c>
      <c r="V4" s="21">
        <f t="shared" si="1"/>
        <v>45910</v>
      </c>
      <c r="W4" s="21">
        <f t="shared" si="1"/>
        <v>45911</v>
      </c>
      <c r="X4" s="21">
        <f t="shared" si="1"/>
        <v>45912</v>
      </c>
      <c r="Y4" s="21">
        <f t="shared" si="1"/>
        <v>45913</v>
      </c>
    </row>
    <row r="5" spans="1:27" s="4" customFormat="1" ht="9" customHeight="1" x14ac:dyDescent="0.2">
      <c r="A5" s="180"/>
      <c r="B5" s="180"/>
      <c r="C5" s="180"/>
      <c r="D5" s="180"/>
      <c r="E5" s="180"/>
      <c r="F5" s="180"/>
      <c r="G5" s="180"/>
      <c r="H5" s="180"/>
      <c r="I5" s="11"/>
      <c r="J5" s="11"/>
      <c r="K5" s="21">
        <f t="shared" si="0"/>
        <v>45851</v>
      </c>
      <c r="L5" s="21">
        <f t="shared" si="0"/>
        <v>45852</v>
      </c>
      <c r="M5" s="21">
        <f t="shared" si="0"/>
        <v>45853</v>
      </c>
      <c r="N5" s="21">
        <f t="shared" si="0"/>
        <v>45854</v>
      </c>
      <c r="O5" s="21">
        <f t="shared" si="0"/>
        <v>45855</v>
      </c>
      <c r="P5" s="21">
        <f t="shared" si="0"/>
        <v>45856</v>
      </c>
      <c r="Q5" s="21">
        <f t="shared" si="0"/>
        <v>45857</v>
      </c>
      <c r="R5" s="3"/>
      <c r="S5" s="21">
        <f t="shared" si="1"/>
        <v>45914</v>
      </c>
      <c r="T5" s="21">
        <f t="shared" si="1"/>
        <v>45915</v>
      </c>
      <c r="U5" s="21">
        <f t="shared" si="1"/>
        <v>45916</v>
      </c>
      <c r="V5" s="21">
        <f t="shared" si="1"/>
        <v>45917</v>
      </c>
      <c r="W5" s="21">
        <f t="shared" si="1"/>
        <v>45918</v>
      </c>
      <c r="X5" s="21">
        <f t="shared" si="1"/>
        <v>45919</v>
      </c>
      <c r="Y5" s="21">
        <f t="shared" si="1"/>
        <v>45920</v>
      </c>
    </row>
    <row r="6" spans="1:27" s="4" customFormat="1" ht="9" customHeight="1" x14ac:dyDescent="0.2">
      <c r="A6" s="180"/>
      <c r="B6" s="180"/>
      <c r="C6" s="180"/>
      <c r="D6" s="180"/>
      <c r="E6" s="180"/>
      <c r="F6" s="180"/>
      <c r="G6" s="180"/>
      <c r="H6" s="180"/>
      <c r="I6" s="11"/>
      <c r="J6" s="11"/>
      <c r="K6" s="21">
        <f t="shared" si="0"/>
        <v>45858</v>
      </c>
      <c r="L6" s="21">
        <f t="shared" si="0"/>
        <v>45859</v>
      </c>
      <c r="M6" s="21">
        <f t="shared" si="0"/>
        <v>45860</v>
      </c>
      <c r="N6" s="21">
        <f t="shared" si="0"/>
        <v>45861</v>
      </c>
      <c r="O6" s="21">
        <f t="shared" si="0"/>
        <v>45862</v>
      </c>
      <c r="P6" s="21">
        <f t="shared" si="0"/>
        <v>45863</v>
      </c>
      <c r="Q6" s="21">
        <f t="shared" si="0"/>
        <v>45864</v>
      </c>
      <c r="R6" s="3"/>
      <c r="S6" s="21">
        <f t="shared" si="1"/>
        <v>45921</v>
      </c>
      <c r="T6" s="21">
        <f t="shared" si="1"/>
        <v>45922</v>
      </c>
      <c r="U6" s="21">
        <f t="shared" si="1"/>
        <v>45923</v>
      </c>
      <c r="V6" s="21">
        <f t="shared" si="1"/>
        <v>45924</v>
      </c>
      <c r="W6" s="21">
        <f t="shared" si="1"/>
        <v>45925</v>
      </c>
      <c r="X6" s="21">
        <f t="shared" si="1"/>
        <v>45926</v>
      </c>
      <c r="Y6" s="21">
        <f t="shared" si="1"/>
        <v>45927</v>
      </c>
    </row>
    <row r="7" spans="1:27" s="4" customFormat="1" ht="9" customHeight="1" x14ac:dyDescent="0.2">
      <c r="A7" s="180"/>
      <c r="B7" s="180"/>
      <c r="C7" s="180"/>
      <c r="D7" s="180"/>
      <c r="E7" s="180"/>
      <c r="F7" s="180"/>
      <c r="G7" s="180"/>
      <c r="H7" s="180"/>
      <c r="I7" s="11"/>
      <c r="J7" s="11"/>
      <c r="K7" s="21">
        <f t="shared" si="0"/>
        <v>45865</v>
      </c>
      <c r="L7" s="21">
        <f t="shared" si="0"/>
        <v>45866</v>
      </c>
      <c r="M7" s="21">
        <f t="shared" si="0"/>
        <v>45867</v>
      </c>
      <c r="N7" s="21">
        <f t="shared" si="0"/>
        <v>45868</v>
      </c>
      <c r="O7" s="21">
        <f t="shared" si="0"/>
        <v>45869</v>
      </c>
      <c r="P7" s="21" t="str">
        <f t="shared" si="0"/>
        <v/>
      </c>
      <c r="Q7" s="21" t="str">
        <f t="shared" si="0"/>
        <v/>
      </c>
      <c r="R7" s="3"/>
      <c r="S7" s="21">
        <f t="shared" si="1"/>
        <v>45928</v>
      </c>
      <c r="T7" s="21">
        <f t="shared" si="1"/>
        <v>45929</v>
      </c>
      <c r="U7" s="21">
        <f t="shared" si="1"/>
        <v>45930</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182">
        <f>A10</f>
        <v>45865</v>
      </c>
      <c r="B9" s="183"/>
      <c r="C9" s="183">
        <f>C10</f>
        <v>45866</v>
      </c>
      <c r="D9" s="183"/>
      <c r="E9" s="183">
        <f>E10</f>
        <v>45867</v>
      </c>
      <c r="F9" s="183"/>
      <c r="G9" s="183">
        <f>G10</f>
        <v>45868</v>
      </c>
      <c r="H9" s="183"/>
      <c r="I9" s="183">
        <f>I10</f>
        <v>45869</v>
      </c>
      <c r="J9" s="183"/>
      <c r="K9" s="183">
        <f>K10</f>
        <v>45870</v>
      </c>
      <c r="L9" s="183"/>
      <c r="M9" s="183"/>
      <c r="N9" s="183"/>
      <c r="O9" s="183"/>
      <c r="P9" s="183"/>
      <c r="Q9" s="183"/>
      <c r="R9" s="183"/>
      <c r="S9" s="183">
        <f>S10</f>
        <v>45871</v>
      </c>
      <c r="T9" s="183"/>
      <c r="U9" s="183"/>
      <c r="V9" s="183"/>
      <c r="W9" s="183"/>
      <c r="X9" s="183"/>
      <c r="Y9" s="183"/>
      <c r="Z9" s="184"/>
    </row>
    <row r="10" spans="1:27" s="1" customFormat="1" ht="18.75" x14ac:dyDescent="0.2">
      <c r="A10" s="14">
        <f>$A$1-(WEEKDAY($A$1,1)-(start_day-1))-IF((WEEKDAY($A$1,1)-(start_day-1))&lt;=0,7,0)+1</f>
        <v>45865</v>
      </c>
      <c r="B10" s="15"/>
      <c r="C10" s="12">
        <f>A10+1</f>
        <v>45866</v>
      </c>
      <c r="D10" s="13"/>
      <c r="E10" s="12">
        <f>C10+1</f>
        <v>45867</v>
      </c>
      <c r="F10" s="13"/>
      <c r="G10" s="12">
        <f>E10+1</f>
        <v>45868</v>
      </c>
      <c r="H10" s="13"/>
      <c r="I10" s="12">
        <f>G10+1</f>
        <v>45869</v>
      </c>
      <c r="J10" s="13"/>
      <c r="K10" s="190">
        <f>I10+1</f>
        <v>45870</v>
      </c>
      <c r="L10" s="191"/>
      <c r="M10" s="192"/>
      <c r="N10" s="192"/>
      <c r="O10" s="192"/>
      <c r="P10" s="192"/>
      <c r="Q10" s="192"/>
      <c r="R10" s="193"/>
      <c r="S10" s="194">
        <f>K10+1</f>
        <v>45871</v>
      </c>
      <c r="T10" s="195"/>
      <c r="U10" s="196"/>
      <c r="V10" s="196"/>
      <c r="W10" s="196"/>
      <c r="X10" s="196"/>
      <c r="Y10" s="196"/>
      <c r="Z10" s="197"/>
    </row>
    <row r="11" spans="1:27" s="1" customFormat="1" x14ac:dyDescent="0.2">
      <c r="A11" s="185"/>
      <c r="B11" s="186"/>
      <c r="C11" s="188"/>
      <c r="D11" s="189"/>
      <c r="E11" s="188"/>
      <c r="F11" s="189"/>
      <c r="G11" s="188"/>
      <c r="H11" s="189"/>
      <c r="I11" s="188"/>
      <c r="J11" s="189"/>
      <c r="K11" s="188"/>
      <c r="L11" s="93"/>
      <c r="M11" s="93"/>
      <c r="N11" s="93"/>
      <c r="O11" s="93"/>
      <c r="P11" s="93"/>
      <c r="Q11" s="93"/>
      <c r="R11" s="189"/>
      <c r="S11" s="185"/>
      <c r="T11" s="186"/>
      <c r="U11" s="186"/>
      <c r="V11" s="186"/>
      <c r="W11" s="186"/>
      <c r="X11" s="186"/>
      <c r="Y11" s="186"/>
      <c r="Z11" s="187"/>
    </row>
    <row r="12" spans="1:27" s="1" customFormat="1" x14ac:dyDescent="0.2">
      <c r="A12" s="185"/>
      <c r="B12" s="186"/>
      <c r="C12" s="188"/>
      <c r="D12" s="189"/>
      <c r="E12" s="188"/>
      <c r="F12" s="189"/>
      <c r="G12" s="188"/>
      <c r="H12" s="189"/>
      <c r="I12" s="188"/>
      <c r="J12" s="189"/>
      <c r="K12" s="188"/>
      <c r="L12" s="93"/>
      <c r="M12" s="93"/>
      <c r="N12" s="93"/>
      <c r="O12" s="93"/>
      <c r="P12" s="93"/>
      <c r="Q12" s="93"/>
      <c r="R12" s="189"/>
      <c r="S12" s="185"/>
      <c r="T12" s="186"/>
      <c r="U12" s="186"/>
      <c r="V12" s="186"/>
      <c r="W12" s="186"/>
      <c r="X12" s="186"/>
      <c r="Y12" s="186"/>
      <c r="Z12" s="187"/>
    </row>
    <row r="13" spans="1:27" s="1" customFormat="1" x14ac:dyDescent="0.2">
      <c r="A13" s="185"/>
      <c r="B13" s="186"/>
      <c r="C13" s="188"/>
      <c r="D13" s="189"/>
      <c r="E13" s="188"/>
      <c r="F13" s="189"/>
      <c r="G13" s="188"/>
      <c r="H13" s="189"/>
      <c r="I13" s="188"/>
      <c r="J13" s="189"/>
      <c r="K13" s="188"/>
      <c r="L13" s="93"/>
      <c r="M13" s="93"/>
      <c r="N13" s="93"/>
      <c r="O13" s="93"/>
      <c r="P13" s="93"/>
      <c r="Q13" s="93"/>
      <c r="R13" s="189"/>
      <c r="S13" s="185"/>
      <c r="T13" s="186"/>
      <c r="U13" s="186"/>
      <c r="V13" s="186"/>
      <c r="W13" s="186"/>
      <c r="X13" s="186"/>
      <c r="Y13" s="186"/>
      <c r="Z13" s="187"/>
    </row>
    <row r="14" spans="1:27" s="1" customFormat="1" x14ac:dyDescent="0.2">
      <c r="A14" s="185"/>
      <c r="B14" s="186"/>
      <c r="C14" s="188"/>
      <c r="D14" s="189"/>
      <c r="E14" s="188"/>
      <c r="F14" s="189"/>
      <c r="G14" s="188"/>
      <c r="H14" s="189"/>
      <c r="I14" s="188"/>
      <c r="J14" s="189"/>
      <c r="K14" s="188"/>
      <c r="L14" s="93"/>
      <c r="M14" s="93"/>
      <c r="N14" s="93"/>
      <c r="O14" s="93"/>
      <c r="P14" s="93"/>
      <c r="Q14" s="93"/>
      <c r="R14" s="189"/>
      <c r="S14" s="185"/>
      <c r="T14" s="186"/>
      <c r="U14" s="186"/>
      <c r="V14" s="186"/>
      <c r="W14" s="186"/>
      <c r="X14" s="186"/>
      <c r="Y14" s="186"/>
      <c r="Z14" s="187"/>
    </row>
    <row r="15" spans="1:27" s="2" customFormat="1" ht="13.35" customHeight="1" x14ac:dyDescent="0.2">
      <c r="A15" s="198"/>
      <c r="B15" s="199"/>
      <c r="C15" s="201"/>
      <c r="D15" s="202"/>
      <c r="E15" s="201"/>
      <c r="F15" s="202"/>
      <c r="G15" s="201"/>
      <c r="H15" s="202"/>
      <c r="I15" s="201"/>
      <c r="J15" s="202"/>
      <c r="K15" s="201"/>
      <c r="L15" s="203"/>
      <c r="M15" s="203"/>
      <c r="N15" s="203"/>
      <c r="O15" s="203"/>
      <c r="P15" s="203"/>
      <c r="Q15" s="203"/>
      <c r="R15" s="202"/>
      <c r="S15" s="198"/>
      <c r="T15" s="199"/>
      <c r="U15" s="199"/>
      <c r="V15" s="199"/>
      <c r="W15" s="199"/>
      <c r="X15" s="199"/>
      <c r="Y15" s="199"/>
      <c r="Z15" s="200"/>
      <c r="AA15" s="1"/>
    </row>
    <row r="16" spans="1:27" s="1" customFormat="1" ht="18.75" x14ac:dyDescent="0.2">
      <c r="A16" s="14">
        <f>S10+1</f>
        <v>45872</v>
      </c>
      <c r="B16" s="15"/>
      <c r="C16" s="12">
        <f>A16+1</f>
        <v>45873</v>
      </c>
      <c r="D16" s="13"/>
      <c r="E16" s="12">
        <f>C16+1</f>
        <v>45874</v>
      </c>
      <c r="F16" s="13"/>
      <c r="G16" s="12">
        <f>E16+1</f>
        <v>45875</v>
      </c>
      <c r="H16" s="13"/>
      <c r="I16" s="12">
        <f>G16+1</f>
        <v>45876</v>
      </c>
      <c r="J16" s="13"/>
      <c r="K16" s="190">
        <f>I16+1</f>
        <v>45877</v>
      </c>
      <c r="L16" s="191"/>
      <c r="M16" s="192"/>
      <c r="N16" s="192"/>
      <c r="O16" s="192"/>
      <c r="P16" s="192"/>
      <c r="Q16" s="192"/>
      <c r="R16" s="193"/>
      <c r="S16" s="194">
        <f>K16+1</f>
        <v>45878</v>
      </c>
      <c r="T16" s="195"/>
      <c r="U16" s="196"/>
      <c r="V16" s="196"/>
      <c r="W16" s="196"/>
      <c r="X16" s="196"/>
      <c r="Y16" s="196"/>
      <c r="Z16" s="197"/>
    </row>
    <row r="17" spans="1:27" s="1" customFormat="1" x14ac:dyDescent="0.2">
      <c r="A17" s="185"/>
      <c r="B17" s="186"/>
      <c r="C17" s="188"/>
      <c r="D17" s="189"/>
      <c r="E17" s="188"/>
      <c r="F17" s="189"/>
      <c r="G17" s="188"/>
      <c r="H17" s="189"/>
      <c r="I17" s="188"/>
      <c r="J17" s="189"/>
      <c r="K17" s="188"/>
      <c r="L17" s="93"/>
      <c r="M17" s="93"/>
      <c r="N17" s="93"/>
      <c r="O17" s="93"/>
      <c r="P17" s="93"/>
      <c r="Q17" s="93"/>
      <c r="R17" s="189"/>
      <c r="S17" s="185"/>
      <c r="T17" s="186"/>
      <c r="U17" s="186"/>
      <c r="V17" s="186"/>
      <c r="W17" s="186"/>
      <c r="X17" s="186"/>
      <c r="Y17" s="186"/>
      <c r="Z17" s="187"/>
    </row>
    <row r="18" spans="1:27" s="1" customFormat="1" x14ac:dyDescent="0.2">
      <c r="A18" s="185"/>
      <c r="B18" s="186"/>
      <c r="C18" s="188"/>
      <c r="D18" s="189"/>
      <c r="E18" s="188"/>
      <c r="F18" s="189"/>
      <c r="G18" s="188"/>
      <c r="H18" s="189"/>
      <c r="I18" s="188"/>
      <c r="J18" s="189"/>
      <c r="K18" s="188"/>
      <c r="L18" s="93"/>
      <c r="M18" s="93"/>
      <c r="N18" s="93"/>
      <c r="O18" s="93"/>
      <c r="P18" s="93"/>
      <c r="Q18" s="93"/>
      <c r="R18" s="189"/>
      <c r="S18" s="185"/>
      <c r="T18" s="186"/>
      <c r="U18" s="186"/>
      <c r="V18" s="186"/>
      <c r="W18" s="186"/>
      <c r="X18" s="186"/>
      <c r="Y18" s="186"/>
      <c r="Z18" s="187"/>
    </row>
    <row r="19" spans="1:27" s="1" customFormat="1" x14ac:dyDescent="0.2">
      <c r="A19" s="185"/>
      <c r="B19" s="186"/>
      <c r="C19" s="188"/>
      <c r="D19" s="189"/>
      <c r="E19" s="188"/>
      <c r="F19" s="189"/>
      <c r="G19" s="188"/>
      <c r="H19" s="189"/>
      <c r="I19" s="188"/>
      <c r="J19" s="189"/>
      <c r="K19" s="188"/>
      <c r="L19" s="93"/>
      <c r="M19" s="93"/>
      <c r="N19" s="93"/>
      <c r="O19" s="93"/>
      <c r="P19" s="93"/>
      <c r="Q19" s="93"/>
      <c r="R19" s="189"/>
      <c r="S19" s="185"/>
      <c r="T19" s="186"/>
      <c r="U19" s="186"/>
      <c r="V19" s="186"/>
      <c r="W19" s="186"/>
      <c r="X19" s="186"/>
      <c r="Y19" s="186"/>
      <c r="Z19" s="187"/>
    </row>
    <row r="20" spans="1:27" s="1" customFormat="1" x14ac:dyDescent="0.2">
      <c r="A20" s="185"/>
      <c r="B20" s="186"/>
      <c r="C20" s="188"/>
      <c r="D20" s="189"/>
      <c r="E20" s="188"/>
      <c r="F20" s="189"/>
      <c r="G20" s="188"/>
      <c r="H20" s="189"/>
      <c r="I20" s="188"/>
      <c r="J20" s="189"/>
      <c r="K20" s="188"/>
      <c r="L20" s="93"/>
      <c r="M20" s="93"/>
      <c r="N20" s="93"/>
      <c r="O20" s="93"/>
      <c r="P20" s="93"/>
      <c r="Q20" s="93"/>
      <c r="R20" s="189"/>
      <c r="S20" s="185"/>
      <c r="T20" s="186"/>
      <c r="U20" s="186"/>
      <c r="V20" s="186"/>
      <c r="W20" s="186"/>
      <c r="X20" s="186"/>
      <c r="Y20" s="186"/>
      <c r="Z20" s="187"/>
    </row>
    <row r="21" spans="1:27" s="2" customFormat="1" ht="13.35" customHeight="1" x14ac:dyDescent="0.2">
      <c r="A21" s="198"/>
      <c r="B21" s="199"/>
      <c r="C21" s="201"/>
      <c r="D21" s="202"/>
      <c r="E21" s="201"/>
      <c r="F21" s="202"/>
      <c r="G21" s="201"/>
      <c r="H21" s="202"/>
      <c r="I21" s="201"/>
      <c r="J21" s="202"/>
      <c r="K21" s="201"/>
      <c r="L21" s="203"/>
      <c r="M21" s="203"/>
      <c r="N21" s="203"/>
      <c r="O21" s="203"/>
      <c r="P21" s="203"/>
      <c r="Q21" s="203"/>
      <c r="R21" s="202"/>
      <c r="S21" s="198"/>
      <c r="T21" s="199"/>
      <c r="U21" s="199"/>
      <c r="V21" s="199"/>
      <c r="W21" s="199"/>
      <c r="X21" s="199"/>
      <c r="Y21" s="199"/>
      <c r="Z21" s="200"/>
      <c r="AA21" s="1"/>
    </row>
    <row r="22" spans="1:27" s="1" customFormat="1" ht="18.75" x14ac:dyDescent="0.2">
      <c r="A22" s="14">
        <f>S16+1</f>
        <v>45879</v>
      </c>
      <c r="B22" s="15"/>
      <c r="C22" s="12">
        <f>A22+1</f>
        <v>45880</v>
      </c>
      <c r="D22" s="13"/>
      <c r="E22" s="12">
        <f>C22+1</f>
        <v>45881</v>
      </c>
      <c r="F22" s="13"/>
      <c r="G22" s="12">
        <f>E22+1</f>
        <v>45882</v>
      </c>
      <c r="H22" s="13"/>
      <c r="I22" s="12">
        <f>G22+1</f>
        <v>45883</v>
      </c>
      <c r="J22" s="13"/>
      <c r="K22" s="190">
        <f>I22+1</f>
        <v>45884</v>
      </c>
      <c r="L22" s="191"/>
      <c r="M22" s="192"/>
      <c r="N22" s="192"/>
      <c r="O22" s="192"/>
      <c r="P22" s="192"/>
      <c r="Q22" s="192"/>
      <c r="R22" s="193"/>
      <c r="S22" s="194">
        <f>K22+1</f>
        <v>45885</v>
      </c>
      <c r="T22" s="195"/>
      <c r="U22" s="196"/>
      <c r="V22" s="196"/>
      <c r="W22" s="196"/>
      <c r="X22" s="196"/>
      <c r="Y22" s="196"/>
      <c r="Z22" s="197"/>
    </row>
    <row r="23" spans="1:27" s="1" customFormat="1" x14ac:dyDescent="0.2">
      <c r="A23" s="185"/>
      <c r="B23" s="186"/>
      <c r="C23" s="188"/>
      <c r="D23" s="189"/>
      <c r="E23" s="188"/>
      <c r="F23" s="189"/>
      <c r="G23" s="188"/>
      <c r="H23" s="189"/>
      <c r="I23" s="188"/>
      <c r="J23" s="189"/>
      <c r="K23" s="188"/>
      <c r="L23" s="93"/>
      <c r="M23" s="93"/>
      <c r="N23" s="93"/>
      <c r="O23" s="93"/>
      <c r="P23" s="93"/>
      <c r="Q23" s="93"/>
      <c r="R23" s="189"/>
      <c r="S23" s="185"/>
      <c r="T23" s="186"/>
      <c r="U23" s="186"/>
      <c r="V23" s="186"/>
      <c r="W23" s="186"/>
      <c r="X23" s="186"/>
      <c r="Y23" s="186"/>
      <c r="Z23" s="187"/>
    </row>
    <row r="24" spans="1:27" s="1" customFormat="1" x14ac:dyDescent="0.2">
      <c r="A24" s="185"/>
      <c r="B24" s="186"/>
      <c r="C24" s="188"/>
      <c r="D24" s="189"/>
      <c r="E24" s="188"/>
      <c r="F24" s="189"/>
      <c r="G24" s="188"/>
      <c r="H24" s="189"/>
      <c r="I24" s="188"/>
      <c r="J24" s="189"/>
      <c r="K24" s="188"/>
      <c r="L24" s="93"/>
      <c r="M24" s="93"/>
      <c r="N24" s="93"/>
      <c r="O24" s="93"/>
      <c r="P24" s="93"/>
      <c r="Q24" s="93"/>
      <c r="R24" s="189"/>
      <c r="S24" s="185"/>
      <c r="T24" s="186"/>
      <c r="U24" s="186"/>
      <c r="V24" s="186"/>
      <c r="W24" s="186"/>
      <c r="X24" s="186"/>
      <c r="Y24" s="186"/>
      <c r="Z24" s="187"/>
    </row>
    <row r="25" spans="1:27" s="1" customFormat="1" x14ac:dyDescent="0.2">
      <c r="A25" s="185"/>
      <c r="B25" s="186"/>
      <c r="C25" s="188"/>
      <c r="D25" s="189"/>
      <c r="E25" s="188"/>
      <c r="F25" s="189"/>
      <c r="G25" s="188"/>
      <c r="H25" s="189"/>
      <c r="I25" s="188"/>
      <c r="J25" s="189"/>
      <c r="K25" s="188"/>
      <c r="L25" s="93"/>
      <c r="M25" s="93"/>
      <c r="N25" s="93"/>
      <c r="O25" s="93"/>
      <c r="P25" s="93"/>
      <c r="Q25" s="93"/>
      <c r="R25" s="189"/>
      <c r="S25" s="185"/>
      <c r="T25" s="186"/>
      <c r="U25" s="186"/>
      <c r="V25" s="186"/>
      <c r="W25" s="186"/>
      <c r="X25" s="186"/>
      <c r="Y25" s="186"/>
      <c r="Z25" s="187"/>
    </row>
    <row r="26" spans="1:27" s="1" customFormat="1" x14ac:dyDescent="0.2">
      <c r="A26" s="185"/>
      <c r="B26" s="186"/>
      <c r="C26" s="188"/>
      <c r="D26" s="189"/>
      <c r="E26" s="188"/>
      <c r="F26" s="189"/>
      <c r="G26" s="188"/>
      <c r="H26" s="189"/>
      <c r="I26" s="188"/>
      <c r="J26" s="189"/>
      <c r="K26" s="188"/>
      <c r="L26" s="93"/>
      <c r="M26" s="93"/>
      <c r="N26" s="93"/>
      <c r="O26" s="93"/>
      <c r="P26" s="93"/>
      <c r="Q26" s="93"/>
      <c r="R26" s="189"/>
      <c r="S26" s="185"/>
      <c r="T26" s="186"/>
      <c r="U26" s="186"/>
      <c r="V26" s="186"/>
      <c r="W26" s="186"/>
      <c r="X26" s="186"/>
      <c r="Y26" s="186"/>
      <c r="Z26" s="187"/>
    </row>
    <row r="27" spans="1:27" s="2" customFormat="1" x14ac:dyDescent="0.2">
      <c r="A27" s="198"/>
      <c r="B27" s="199"/>
      <c r="C27" s="201"/>
      <c r="D27" s="202"/>
      <c r="E27" s="201"/>
      <c r="F27" s="202"/>
      <c r="G27" s="201"/>
      <c r="H27" s="202"/>
      <c r="I27" s="201"/>
      <c r="J27" s="202"/>
      <c r="K27" s="201"/>
      <c r="L27" s="203"/>
      <c r="M27" s="203"/>
      <c r="N27" s="203"/>
      <c r="O27" s="203"/>
      <c r="P27" s="203"/>
      <c r="Q27" s="203"/>
      <c r="R27" s="202"/>
      <c r="S27" s="198"/>
      <c r="T27" s="199"/>
      <c r="U27" s="199"/>
      <c r="V27" s="199"/>
      <c r="W27" s="199"/>
      <c r="X27" s="199"/>
      <c r="Y27" s="199"/>
      <c r="Z27" s="200"/>
      <c r="AA27" s="1"/>
    </row>
    <row r="28" spans="1:27" s="1" customFormat="1" ht="18.75" x14ac:dyDescent="0.2">
      <c r="A28" s="14">
        <f>S22+1</f>
        <v>45886</v>
      </c>
      <c r="B28" s="15"/>
      <c r="C28" s="12">
        <f>A28+1</f>
        <v>45887</v>
      </c>
      <c r="D28" s="13"/>
      <c r="E28" s="12">
        <f>C28+1</f>
        <v>45888</v>
      </c>
      <c r="F28" s="13"/>
      <c r="G28" s="12">
        <f>E28+1</f>
        <v>45889</v>
      </c>
      <c r="H28" s="13"/>
      <c r="I28" s="12">
        <f>G28+1</f>
        <v>45890</v>
      </c>
      <c r="J28" s="13"/>
      <c r="K28" s="190">
        <f>I28+1</f>
        <v>45891</v>
      </c>
      <c r="L28" s="191"/>
      <c r="M28" s="192"/>
      <c r="N28" s="192"/>
      <c r="O28" s="192"/>
      <c r="P28" s="192"/>
      <c r="Q28" s="192"/>
      <c r="R28" s="193"/>
      <c r="S28" s="194">
        <f>K28+1</f>
        <v>45892</v>
      </c>
      <c r="T28" s="195"/>
      <c r="U28" s="196"/>
      <c r="V28" s="196"/>
      <c r="W28" s="196"/>
      <c r="X28" s="196"/>
      <c r="Y28" s="196"/>
      <c r="Z28" s="197"/>
    </row>
    <row r="29" spans="1:27" s="1" customFormat="1" x14ac:dyDescent="0.2">
      <c r="A29" s="185"/>
      <c r="B29" s="186"/>
      <c r="C29" s="188"/>
      <c r="D29" s="189"/>
      <c r="E29" s="188"/>
      <c r="F29" s="189"/>
      <c r="G29" s="188"/>
      <c r="H29" s="189"/>
      <c r="I29" s="188"/>
      <c r="J29" s="189"/>
      <c r="K29" s="188"/>
      <c r="L29" s="93"/>
      <c r="M29" s="93"/>
      <c r="N29" s="93"/>
      <c r="O29" s="93"/>
      <c r="P29" s="93"/>
      <c r="Q29" s="93"/>
      <c r="R29" s="189"/>
      <c r="S29" s="185"/>
      <c r="T29" s="186"/>
      <c r="U29" s="186"/>
      <c r="V29" s="186"/>
      <c r="W29" s="186"/>
      <c r="X29" s="186"/>
      <c r="Y29" s="186"/>
      <c r="Z29" s="187"/>
    </row>
    <row r="30" spans="1:27" s="1" customFormat="1" x14ac:dyDescent="0.2">
      <c r="A30" s="185"/>
      <c r="B30" s="186"/>
      <c r="C30" s="188"/>
      <c r="D30" s="189"/>
      <c r="E30" s="188"/>
      <c r="F30" s="189"/>
      <c r="G30" s="188"/>
      <c r="H30" s="189"/>
      <c r="I30" s="188"/>
      <c r="J30" s="189"/>
      <c r="K30" s="188"/>
      <c r="L30" s="93"/>
      <c r="M30" s="93"/>
      <c r="N30" s="93"/>
      <c r="O30" s="93"/>
      <c r="P30" s="93"/>
      <c r="Q30" s="93"/>
      <c r="R30" s="189"/>
      <c r="S30" s="185"/>
      <c r="T30" s="186"/>
      <c r="U30" s="186"/>
      <c r="V30" s="186"/>
      <c r="W30" s="186"/>
      <c r="X30" s="186"/>
      <c r="Y30" s="186"/>
      <c r="Z30" s="187"/>
    </row>
    <row r="31" spans="1:27" s="1" customFormat="1" x14ac:dyDescent="0.2">
      <c r="A31" s="185"/>
      <c r="B31" s="186"/>
      <c r="C31" s="188"/>
      <c r="D31" s="189"/>
      <c r="E31" s="188"/>
      <c r="F31" s="189"/>
      <c r="G31" s="188"/>
      <c r="H31" s="189"/>
      <c r="I31" s="188"/>
      <c r="J31" s="189"/>
      <c r="K31" s="188"/>
      <c r="L31" s="93"/>
      <c r="M31" s="93"/>
      <c r="N31" s="93"/>
      <c r="O31" s="93"/>
      <c r="P31" s="93"/>
      <c r="Q31" s="93"/>
      <c r="R31" s="189"/>
      <c r="S31" s="185"/>
      <c r="T31" s="186"/>
      <c r="U31" s="186"/>
      <c r="V31" s="186"/>
      <c r="W31" s="186"/>
      <c r="X31" s="186"/>
      <c r="Y31" s="186"/>
      <c r="Z31" s="187"/>
    </row>
    <row r="32" spans="1:27" s="1" customFormat="1" x14ac:dyDescent="0.2">
      <c r="A32" s="185"/>
      <c r="B32" s="186"/>
      <c r="C32" s="188"/>
      <c r="D32" s="189"/>
      <c r="E32" s="188"/>
      <c r="F32" s="189"/>
      <c r="G32" s="188"/>
      <c r="H32" s="189"/>
      <c r="I32" s="188"/>
      <c r="J32" s="189"/>
      <c r="K32" s="188"/>
      <c r="L32" s="93"/>
      <c r="M32" s="93"/>
      <c r="N32" s="93"/>
      <c r="O32" s="93"/>
      <c r="P32" s="93"/>
      <c r="Q32" s="93"/>
      <c r="R32" s="189"/>
      <c r="S32" s="185"/>
      <c r="T32" s="186"/>
      <c r="U32" s="186"/>
      <c r="V32" s="186"/>
      <c r="W32" s="186"/>
      <c r="X32" s="186"/>
      <c r="Y32" s="186"/>
      <c r="Z32" s="187"/>
    </row>
    <row r="33" spans="1:27" s="2" customFormat="1" x14ac:dyDescent="0.2">
      <c r="A33" s="198"/>
      <c r="B33" s="199"/>
      <c r="C33" s="201"/>
      <c r="D33" s="202"/>
      <c r="E33" s="201"/>
      <c r="F33" s="202"/>
      <c r="G33" s="201"/>
      <c r="H33" s="202"/>
      <c r="I33" s="201"/>
      <c r="J33" s="202"/>
      <c r="K33" s="201"/>
      <c r="L33" s="203"/>
      <c r="M33" s="203"/>
      <c r="N33" s="203"/>
      <c r="O33" s="203"/>
      <c r="P33" s="203"/>
      <c r="Q33" s="203"/>
      <c r="R33" s="202"/>
      <c r="S33" s="198"/>
      <c r="T33" s="199"/>
      <c r="U33" s="199"/>
      <c r="V33" s="199"/>
      <c r="W33" s="199"/>
      <c r="X33" s="199"/>
      <c r="Y33" s="199"/>
      <c r="Z33" s="200"/>
      <c r="AA33" s="1"/>
    </row>
    <row r="34" spans="1:27" s="1" customFormat="1" ht="18.75" x14ac:dyDescent="0.2">
      <c r="A34" s="14">
        <f>S28+1</f>
        <v>45893</v>
      </c>
      <c r="B34" s="15"/>
      <c r="C34" s="12">
        <f>A34+1</f>
        <v>45894</v>
      </c>
      <c r="D34" s="13"/>
      <c r="E34" s="12">
        <f>C34+1</f>
        <v>45895</v>
      </c>
      <c r="F34" s="13"/>
      <c r="G34" s="12">
        <f>E34+1</f>
        <v>45896</v>
      </c>
      <c r="H34" s="13"/>
      <c r="I34" s="12">
        <f>G34+1</f>
        <v>45897</v>
      </c>
      <c r="J34" s="13"/>
      <c r="K34" s="190">
        <f>I34+1</f>
        <v>45898</v>
      </c>
      <c r="L34" s="191"/>
      <c r="M34" s="192"/>
      <c r="N34" s="192"/>
      <c r="O34" s="192"/>
      <c r="P34" s="192"/>
      <c r="Q34" s="192"/>
      <c r="R34" s="193"/>
      <c r="S34" s="194">
        <f>K34+1</f>
        <v>45899</v>
      </c>
      <c r="T34" s="195"/>
      <c r="U34" s="196"/>
      <c r="V34" s="196"/>
      <c r="W34" s="196"/>
      <c r="X34" s="196"/>
      <c r="Y34" s="196"/>
      <c r="Z34" s="197"/>
    </row>
    <row r="35" spans="1:27" s="1" customFormat="1" x14ac:dyDescent="0.2">
      <c r="A35" s="185"/>
      <c r="B35" s="186"/>
      <c r="C35" s="188"/>
      <c r="D35" s="189"/>
      <c r="E35" s="188"/>
      <c r="F35" s="189"/>
      <c r="G35" s="188"/>
      <c r="H35" s="189"/>
      <c r="I35" s="188"/>
      <c r="J35" s="189"/>
      <c r="K35" s="188"/>
      <c r="L35" s="93"/>
      <c r="M35" s="93"/>
      <c r="N35" s="93"/>
      <c r="O35" s="93"/>
      <c r="P35" s="93"/>
      <c r="Q35" s="93"/>
      <c r="R35" s="189"/>
      <c r="S35" s="185"/>
      <c r="T35" s="186"/>
      <c r="U35" s="186"/>
      <c r="V35" s="186"/>
      <c r="W35" s="186"/>
      <c r="X35" s="186"/>
      <c r="Y35" s="186"/>
      <c r="Z35" s="187"/>
    </row>
    <row r="36" spans="1:27" s="1" customFormat="1" x14ac:dyDescent="0.2">
      <c r="A36" s="185"/>
      <c r="B36" s="186"/>
      <c r="C36" s="188"/>
      <c r="D36" s="189"/>
      <c r="E36" s="188"/>
      <c r="F36" s="189"/>
      <c r="G36" s="188"/>
      <c r="H36" s="189"/>
      <c r="I36" s="188"/>
      <c r="J36" s="189"/>
      <c r="K36" s="188"/>
      <c r="L36" s="93"/>
      <c r="M36" s="93"/>
      <c r="N36" s="93"/>
      <c r="O36" s="93"/>
      <c r="P36" s="93"/>
      <c r="Q36" s="93"/>
      <c r="R36" s="189"/>
      <c r="S36" s="185"/>
      <c r="T36" s="186"/>
      <c r="U36" s="186"/>
      <c r="V36" s="186"/>
      <c r="W36" s="186"/>
      <c r="X36" s="186"/>
      <c r="Y36" s="186"/>
      <c r="Z36" s="187"/>
    </row>
    <row r="37" spans="1:27" s="1" customFormat="1" x14ac:dyDescent="0.2">
      <c r="A37" s="185"/>
      <c r="B37" s="186"/>
      <c r="C37" s="188"/>
      <c r="D37" s="189"/>
      <c r="E37" s="188"/>
      <c r="F37" s="189"/>
      <c r="G37" s="188"/>
      <c r="H37" s="189"/>
      <c r="I37" s="188"/>
      <c r="J37" s="189"/>
      <c r="K37" s="188"/>
      <c r="L37" s="93"/>
      <c r="M37" s="93"/>
      <c r="N37" s="93"/>
      <c r="O37" s="93"/>
      <c r="P37" s="93"/>
      <c r="Q37" s="93"/>
      <c r="R37" s="189"/>
      <c r="S37" s="185"/>
      <c r="T37" s="186"/>
      <c r="U37" s="186"/>
      <c r="V37" s="186"/>
      <c r="W37" s="186"/>
      <c r="X37" s="186"/>
      <c r="Y37" s="186"/>
      <c r="Z37" s="187"/>
    </row>
    <row r="38" spans="1:27" s="1" customFormat="1" x14ac:dyDescent="0.2">
      <c r="A38" s="185"/>
      <c r="B38" s="186"/>
      <c r="C38" s="188"/>
      <c r="D38" s="189"/>
      <c r="E38" s="188"/>
      <c r="F38" s="189"/>
      <c r="G38" s="188"/>
      <c r="H38" s="189"/>
      <c r="I38" s="188"/>
      <c r="J38" s="189"/>
      <c r="K38" s="188"/>
      <c r="L38" s="93"/>
      <c r="M38" s="93"/>
      <c r="N38" s="93"/>
      <c r="O38" s="93"/>
      <c r="P38" s="93"/>
      <c r="Q38" s="93"/>
      <c r="R38" s="189"/>
      <c r="S38" s="185"/>
      <c r="T38" s="186"/>
      <c r="U38" s="186"/>
      <c r="V38" s="186"/>
      <c r="W38" s="186"/>
      <c r="X38" s="186"/>
      <c r="Y38" s="186"/>
      <c r="Z38" s="187"/>
    </row>
    <row r="39" spans="1:27" s="2" customFormat="1" x14ac:dyDescent="0.2">
      <c r="A39" s="198"/>
      <c r="B39" s="199"/>
      <c r="C39" s="201"/>
      <c r="D39" s="202"/>
      <c r="E39" s="201"/>
      <c r="F39" s="202"/>
      <c r="G39" s="201"/>
      <c r="H39" s="202"/>
      <c r="I39" s="201"/>
      <c r="J39" s="202"/>
      <c r="K39" s="201"/>
      <c r="L39" s="203"/>
      <c r="M39" s="203"/>
      <c r="N39" s="203"/>
      <c r="O39" s="203"/>
      <c r="P39" s="203"/>
      <c r="Q39" s="203"/>
      <c r="R39" s="202"/>
      <c r="S39" s="198"/>
      <c r="T39" s="199"/>
      <c r="U39" s="199"/>
      <c r="V39" s="199"/>
      <c r="W39" s="199"/>
      <c r="X39" s="199"/>
      <c r="Y39" s="199"/>
      <c r="Z39" s="200"/>
      <c r="AA39" s="1"/>
    </row>
    <row r="40" spans="1:27" ht="18.75" x14ac:dyDescent="0.2">
      <c r="A40" s="14">
        <f>S34+1</f>
        <v>45900</v>
      </c>
      <c r="B40" s="15"/>
      <c r="C40" s="12">
        <f>A40+1</f>
        <v>45901</v>
      </c>
      <c r="D40" s="13"/>
      <c r="E40" s="16" t="s">
        <v>27</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185"/>
      <c r="B41" s="186"/>
      <c r="C41" s="188"/>
      <c r="D41" s="189"/>
      <c r="E41" s="18"/>
      <c r="F41" s="6"/>
      <c r="G41" s="6"/>
      <c r="H41" s="6"/>
      <c r="I41" s="6"/>
      <c r="J41" s="6"/>
      <c r="K41" s="6"/>
      <c r="L41" s="6"/>
      <c r="M41" s="6"/>
      <c r="N41" s="6"/>
      <c r="O41" s="6"/>
      <c r="P41" s="6"/>
      <c r="Q41" s="6"/>
      <c r="R41" s="6"/>
      <c r="S41" s="6"/>
      <c r="T41" s="6"/>
      <c r="U41" s="6"/>
      <c r="V41" s="6"/>
      <c r="W41" s="6"/>
      <c r="X41" s="6"/>
      <c r="Y41" s="6"/>
      <c r="Z41" s="8"/>
    </row>
    <row r="42" spans="1:27" x14ac:dyDescent="0.2">
      <c r="A42" s="185"/>
      <c r="B42" s="186"/>
      <c r="C42" s="188"/>
      <c r="D42" s="189"/>
      <c r="E42" s="18"/>
      <c r="F42" s="6"/>
      <c r="G42" s="6"/>
      <c r="H42" s="6"/>
      <c r="I42" s="6"/>
      <c r="J42" s="6"/>
      <c r="K42" s="6"/>
      <c r="L42" s="6"/>
      <c r="M42" s="6"/>
      <c r="N42" s="6"/>
      <c r="O42" s="6"/>
      <c r="P42" s="6"/>
      <c r="Q42" s="6"/>
      <c r="R42" s="6"/>
      <c r="S42" s="6"/>
      <c r="T42" s="6"/>
      <c r="U42" s="6"/>
      <c r="V42" s="6"/>
      <c r="W42" s="6"/>
      <c r="X42" s="6"/>
      <c r="Y42" s="6"/>
      <c r="Z42" s="7"/>
    </row>
    <row r="43" spans="1:27" x14ac:dyDescent="0.2">
      <c r="A43" s="185"/>
      <c r="B43" s="186"/>
      <c r="C43" s="188"/>
      <c r="D43" s="189"/>
      <c r="E43" s="18"/>
      <c r="F43" s="6"/>
      <c r="G43" s="6"/>
      <c r="H43" s="6"/>
      <c r="I43" s="6"/>
      <c r="J43" s="6"/>
      <c r="K43" s="6"/>
      <c r="L43" s="6"/>
      <c r="M43" s="6"/>
      <c r="N43" s="6"/>
      <c r="O43" s="6"/>
      <c r="P43" s="6"/>
      <c r="Q43" s="6"/>
      <c r="R43" s="6"/>
      <c r="S43" s="6"/>
      <c r="T43" s="6"/>
      <c r="U43" s="6"/>
      <c r="V43" s="6"/>
      <c r="W43" s="6"/>
      <c r="X43" s="6"/>
      <c r="Y43" s="6"/>
      <c r="Z43" s="7"/>
    </row>
    <row r="44" spans="1:27" x14ac:dyDescent="0.2">
      <c r="A44" s="185"/>
      <c r="B44" s="186"/>
      <c r="C44" s="188"/>
      <c r="D44" s="189"/>
      <c r="E44" s="18"/>
      <c r="F44" s="6"/>
      <c r="G44" s="6"/>
      <c r="H44" s="6"/>
      <c r="I44" s="6"/>
      <c r="J44" s="6"/>
      <c r="K44" s="204" t="s">
        <v>28</v>
      </c>
      <c r="L44" s="204"/>
      <c r="M44" s="204"/>
      <c r="N44" s="204"/>
      <c r="O44" s="204"/>
      <c r="P44" s="204"/>
      <c r="Q44" s="204"/>
      <c r="R44" s="204"/>
      <c r="S44" s="204"/>
      <c r="T44" s="204"/>
      <c r="U44" s="204"/>
      <c r="V44" s="204"/>
      <c r="W44" s="204"/>
      <c r="X44" s="204"/>
      <c r="Y44" s="204"/>
      <c r="Z44" s="205"/>
    </row>
    <row r="45" spans="1:27" s="1" customFormat="1" x14ac:dyDescent="0.2">
      <c r="A45" s="198"/>
      <c r="B45" s="199"/>
      <c r="C45" s="201"/>
      <c r="D45" s="202"/>
      <c r="E45" s="19"/>
      <c r="F45" s="20"/>
      <c r="G45" s="20"/>
      <c r="H45" s="20"/>
      <c r="I45" s="20"/>
      <c r="J45" s="20"/>
      <c r="K45" s="206" t="s">
        <v>3</v>
      </c>
      <c r="L45" s="206"/>
      <c r="M45" s="206"/>
      <c r="N45" s="206"/>
      <c r="O45" s="206"/>
      <c r="P45" s="206"/>
      <c r="Q45" s="206"/>
      <c r="R45" s="206"/>
      <c r="S45" s="206"/>
      <c r="T45" s="206"/>
      <c r="U45" s="206"/>
      <c r="V45" s="206"/>
      <c r="W45" s="206"/>
      <c r="X45" s="206"/>
      <c r="Y45" s="206"/>
      <c r="Z45" s="20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scale="9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180">
        <f>DATE('1'!AD16,'1'!AD18+8,1)</f>
        <v>45901</v>
      </c>
      <c r="B1" s="180"/>
      <c r="C1" s="180"/>
      <c r="D1" s="180"/>
      <c r="E1" s="180"/>
      <c r="F1" s="180"/>
      <c r="G1" s="180"/>
      <c r="H1" s="180"/>
      <c r="I1" s="11"/>
      <c r="J1" s="11"/>
      <c r="K1" s="181">
        <f>DATE(YEAR(A1),MONTH(A1)-1,1)</f>
        <v>45870</v>
      </c>
      <c r="L1" s="181"/>
      <c r="M1" s="181"/>
      <c r="N1" s="181"/>
      <c r="O1" s="181"/>
      <c r="P1" s="181"/>
      <c r="Q1" s="181"/>
      <c r="S1" s="181">
        <f>DATE(YEAR(A1),MONTH(A1)+1,1)</f>
        <v>45931</v>
      </c>
      <c r="T1" s="181"/>
      <c r="U1" s="181"/>
      <c r="V1" s="181"/>
      <c r="W1" s="181"/>
      <c r="X1" s="181"/>
      <c r="Y1" s="181"/>
    </row>
    <row r="2" spans="1:27" s="3" customFormat="1" ht="11.25" customHeight="1" x14ac:dyDescent="0.2">
      <c r="A2" s="180"/>
      <c r="B2" s="180"/>
      <c r="C2" s="180"/>
      <c r="D2" s="180"/>
      <c r="E2" s="180"/>
      <c r="F2" s="180"/>
      <c r="G2" s="180"/>
      <c r="H2" s="180"/>
      <c r="I2" s="11"/>
      <c r="J2" s="11"/>
      <c r="K2" s="44" t="str">
        <f>INDEX({"S";"M";"T";"W";"T";"F";"S"},1+MOD(start_day+1-2,7))</f>
        <v>S</v>
      </c>
      <c r="L2" s="44" t="str">
        <f>INDEX({"S";"M";"T";"W";"T";"F";"S"},1+MOD(start_day+2-2,7))</f>
        <v>M</v>
      </c>
      <c r="M2" s="44" t="str">
        <f>INDEX({"S";"M";"T";"W";"T";"F";"S"},1+MOD(start_day+3-2,7))</f>
        <v>T</v>
      </c>
      <c r="N2" s="44" t="str">
        <f>INDEX({"S";"M";"T";"W";"T";"F";"S"},1+MOD(start_day+4-2,7))</f>
        <v>W</v>
      </c>
      <c r="O2" s="44" t="str">
        <f>INDEX({"S";"M";"T";"W";"T";"F";"S"},1+MOD(start_day+5-2,7))</f>
        <v>T</v>
      </c>
      <c r="P2" s="44" t="str">
        <f>INDEX({"S";"M";"T";"W";"T";"F";"S"},1+MOD(start_day+6-2,7))</f>
        <v>F</v>
      </c>
      <c r="Q2" s="44" t="str">
        <f>INDEX({"S";"M";"T";"W";"T";"F";"S"},1+MOD(start_day+7-2,7))</f>
        <v>S</v>
      </c>
      <c r="S2" s="44" t="str">
        <f>INDEX({"S";"M";"T";"W";"T";"F";"S"},1+MOD(start_day+1-2,7))</f>
        <v>S</v>
      </c>
      <c r="T2" s="44" t="str">
        <f>INDEX({"S";"M";"T";"W";"T";"F";"S"},1+MOD(start_day+2-2,7))</f>
        <v>M</v>
      </c>
      <c r="U2" s="44" t="str">
        <f>INDEX({"S";"M";"T";"W";"T";"F";"S"},1+MOD(start_day+3-2,7))</f>
        <v>T</v>
      </c>
      <c r="V2" s="44" t="str">
        <f>INDEX({"S";"M";"T";"W";"T";"F";"S"},1+MOD(start_day+4-2,7))</f>
        <v>W</v>
      </c>
      <c r="W2" s="44" t="str">
        <f>INDEX({"S";"M";"T";"W";"T";"F";"S"},1+MOD(start_day+5-2,7))</f>
        <v>T</v>
      </c>
      <c r="X2" s="44" t="str">
        <f>INDEX({"S";"M";"T";"W";"T";"F";"S"},1+MOD(start_day+6-2,7))</f>
        <v>F</v>
      </c>
      <c r="Y2" s="44" t="str">
        <f>INDEX({"S";"M";"T";"W";"T";"F";"S"},1+MOD(start_day+7-2,7))</f>
        <v>S</v>
      </c>
    </row>
    <row r="3" spans="1:27" s="4" customFormat="1" ht="9" customHeight="1" x14ac:dyDescent="0.2">
      <c r="A3" s="180"/>
      <c r="B3" s="180"/>
      <c r="C3" s="180"/>
      <c r="D3" s="180"/>
      <c r="E3" s="180"/>
      <c r="F3" s="180"/>
      <c r="G3" s="180"/>
      <c r="H3" s="180"/>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45870</v>
      </c>
      <c r="Q3" s="21">
        <f t="shared" si="0"/>
        <v>45871</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45931</v>
      </c>
      <c r="W3" s="21">
        <f t="shared" si="1"/>
        <v>45932</v>
      </c>
      <c r="X3" s="21">
        <f t="shared" si="1"/>
        <v>45933</v>
      </c>
      <c r="Y3" s="21">
        <f t="shared" si="1"/>
        <v>45934</v>
      </c>
    </row>
    <row r="4" spans="1:27" s="4" customFormat="1" ht="9" customHeight="1" x14ac:dyDescent="0.2">
      <c r="A4" s="180"/>
      <c r="B4" s="180"/>
      <c r="C4" s="180"/>
      <c r="D4" s="180"/>
      <c r="E4" s="180"/>
      <c r="F4" s="180"/>
      <c r="G4" s="180"/>
      <c r="H4" s="180"/>
      <c r="I4" s="11"/>
      <c r="J4" s="11"/>
      <c r="K4" s="21">
        <f t="shared" si="0"/>
        <v>45872</v>
      </c>
      <c r="L4" s="21">
        <f t="shared" si="0"/>
        <v>45873</v>
      </c>
      <c r="M4" s="21">
        <f t="shared" si="0"/>
        <v>45874</v>
      </c>
      <c r="N4" s="21">
        <f t="shared" si="0"/>
        <v>45875</v>
      </c>
      <c r="O4" s="21">
        <f t="shared" si="0"/>
        <v>45876</v>
      </c>
      <c r="P4" s="21">
        <f t="shared" si="0"/>
        <v>45877</v>
      </c>
      <c r="Q4" s="21">
        <f t="shared" si="0"/>
        <v>45878</v>
      </c>
      <c r="R4" s="3"/>
      <c r="S4" s="21">
        <f t="shared" si="1"/>
        <v>45935</v>
      </c>
      <c r="T4" s="21">
        <f t="shared" si="1"/>
        <v>45936</v>
      </c>
      <c r="U4" s="21">
        <f t="shared" si="1"/>
        <v>45937</v>
      </c>
      <c r="V4" s="21">
        <f t="shared" si="1"/>
        <v>45938</v>
      </c>
      <c r="W4" s="21">
        <f t="shared" si="1"/>
        <v>45939</v>
      </c>
      <c r="X4" s="21">
        <f t="shared" si="1"/>
        <v>45940</v>
      </c>
      <c r="Y4" s="21">
        <f t="shared" si="1"/>
        <v>45941</v>
      </c>
    </row>
    <row r="5" spans="1:27" s="4" customFormat="1" ht="9" customHeight="1" x14ac:dyDescent="0.2">
      <c r="A5" s="180"/>
      <c r="B5" s="180"/>
      <c r="C5" s="180"/>
      <c r="D5" s="180"/>
      <c r="E5" s="180"/>
      <c r="F5" s="180"/>
      <c r="G5" s="180"/>
      <c r="H5" s="180"/>
      <c r="I5" s="11"/>
      <c r="J5" s="11"/>
      <c r="K5" s="21">
        <f t="shared" si="0"/>
        <v>45879</v>
      </c>
      <c r="L5" s="21">
        <f t="shared" si="0"/>
        <v>45880</v>
      </c>
      <c r="M5" s="21">
        <f t="shared" si="0"/>
        <v>45881</v>
      </c>
      <c r="N5" s="21">
        <f t="shared" si="0"/>
        <v>45882</v>
      </c>
      <c r="O5" s="21">
        <f t="shared" si="0"/>
        <v>45883</v>
      </c>
      <c r="P5" s="21">
        <f t="shared" si="0"/>
        <v>45884</v>
      </c>
      <c r="Q5" s="21">
        <f t="shared" si="0"/>
        <v>45885</v>
      </c>
      <c r="R5" s="3"/>
      <c r="S5" s="21">
        <f t="shared" si="1"/>
        <v>45942</v>
      </c>
      <c r="T5" s="21">
        <f t="shared" si="1"/>
        <v>45943</v>
      </c>
      <c r="U5" s="21">
        <f t="shared" si="1"/>
        <v>45944</v>
      </c>
      <c r="V5" s="21">
        <f t="shared" si="1"/>
        <v>45945</v>
      </c>
      <c r="W5" s="21">
        <f t="shared" si="1"/>
        <v>45946</v>
      </c>
      <c r="X5" s="21">
        <f t="shared" si="1"/>
        <v>45947</v>
      </c>
      <c r="Y5" s="21">
        <f t="shared" si="1"/>
        <v>45948</v>
      </c>
    </row>
    <row r="6" spans="1:27" s="4" customFormat="1" ht="9" customHeight="1" x14ac:dyDescent="0.2">
      <c r="A6" s="180"/>
      <c r="B6" s="180"/>
      <c r="C6" s="180"/>
      <c r="D6" s="180"/>
      <c r="E6" s="180"/>
      <c r="F6" s="180"/>
      <c r="G6" s="180"/>
      <c r="H6" s="180"/>
      <c r="I6" s="11"/>
      <c r="J6" s="11"/>
      <c r="K6" s="21">
        <f t="shared" si="0"/>
        <v>45886</v>
      </c>
      <c r="L6" s="21">
        <f t="shared" si="0"/>
        <v>45887</v>
      </c>
      <c r="M6" s="21">
        <f t="shared" si="0"/>
        <v>45888</v>
      </c>
      <c r="N6" s="21">
        <f t="shared" si="0"/>
        <v>45889</v>
      </c>
      <c r="O6" s="21">
        <f t="shared" si="0"/>
        <v>45890</v>
      </c>
      <c r="P6" s="21">
        <f t="shared" si="0"/>
        <v>45891</v>
      </c>
      <c r="Q6" s="21">
        <f t="shared" si="0"/>
        <v>45892</v>
      </c>
      <c r="R6" s="3"/>
      <c r="S6" s="21">
        <f t="shared" si="1"/>
        <v>45949</v>
      </c>
      <c r="T6" s="21">
        <f t="shared" si="1"/>
        <v>45950</v>
      </c>
      <c r="U6" s="21">
        <f t="shared" si="1"/>
        <v>45951</v>
      </c>
      <c r="V6" s="21">
        <f t="shared" si="1"/>
        <v>45952</v>
      </c>
      <c r="W6" s="21">
        <f t="shared" si="1"/>
        <v>45953</v>
      </c>
      <c r="X6" s="21">
        <f t="shared" si="1"/>
        <v>45954</v>
      </c>
      <c r="Y6" s="21">
        <f t="shared" si="1"/>
        <v>45955</v>
      </c>
    </row>
    <row r="7" spans="1:27" s="4" customFormat="1" ht="9" customHeight="1" x14ac:dyDescent="0.2">
      <c r="A7" s="180"/>
      <c r="B7" s="180"/>
      <c r="C7" s="180"/>
      <c r="D7" s="180"/>
      <c r="E7" s="180"/>
      <c r="F7" s="180"/>
      <c r="G7" s="180"/>
      <c r="H7" s="180"/>
      <c r="I7" s="11"/>
      <c r="J7" s="11"/>
      <c r="K7" s="21">
        <f t="shared" si="0"/>
        <v>45893</v>
      </c>
      <c r="L7" s="21">
        <f t="shared" si="0"/>
        <v>45894</v>
      </c>
      <c r="M7" s="21">
        <f t="shared" si="0"/>
        <v>45895</v>
      </c>
      <c r="N7" s="21">
        <f t="shared" si="0"/>
        <v>45896</v>
      </c>
      <c r="O7" s="21">
        <f t="shared" si="0"/>
        <v>45897</v>
      </c>
      <c r="P7" s="21">
        <f t="shared" si="0"/>
        <v>45898</v>
      </c>
      <c r="Q7" s="21">
        <f t="shared" si="0"/>
        <v>45899</v>
      </c>
      <c r="R7" s="3"/>
      <c r="S7" s="21">
        <f t="shared" si="1"/>
        <v>45956</v>
      </c>
      <c r="T7" s="21">
        <f t="shared" si="1"/>
        <v>45957</v>
      </c>
      <c r="U7" s="21">
        <f t="shared" si="1"/>
        <v>45958</v>
      </c>
      <c r="V7" s="21">
        <f t="shared" si="1"/>
        <v>45959</v>
      </c>
      <c r="W7" s="21">
        <f t="shared" si="1"/>
        <v>45960</v>
      </c>
      <c r="X7" s="21">
        <f t="shared" si="1"/>
        <v>45961</v>
      </c>
      <c r="Y7" s="21" t="str">
        <f t="shared" si="1"/>
        <v/>
      </c>
    </row>
    <row r="8" spans="1:27" s="5" customFormat="1" ht="9" customHeight="1" x14ac:dyDescent="0.2">
      <c r="A8" s="25"/>
      <c r="B8" s="25"/>
      <c r="C8" s="25"/>
      <c r="D8" s="25"/>
      <c r="E8" s="25"/>
      <c r="F8" s="25"/>
      <c r="G8" s="25"/>
      <c r="H8" s="25"/>
      <c r="I8" s="24"/>
      <c r="J8" s="24"/>
      <c r="K8" s="21">
        <f t="shared" si="0"/>
        <v>45900</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182">
        <f>A10</f>
        <v>45900</v>
      </c>
      <c r="B9" s="183"/>
      <c r="C9" s="183">
        <f>C10</f>
        <v>45901</v>
      </c>
      <c r="D9" s="183"/>
      <c r="E9" s="183">
        <f>E10</f>
        <v>45902</v>
      </c>
      <c r="F9" s="183"/>
      <c r="G9" s="183">
        <f>G10</f>
        <v>45903</v>
      </c>
      <c r="H9" s="183"/>
      <c r="I9" s="183">
        <f>I10</f>
        <v>45904</v>
      </c>
      <c r="J9" s="183"/>
      <c r="K9" s="183">
        <f>K10</f>
        <v>45905</v>
      </c>
      <c r="L9" s="183"/>
      <c r="M9" s="183"/>
      <c r="N9" s="183"/>
      <c r="O9" s="183"/>
      <c r="P9" s="183"/>
      <c r="Q9" s="183"/>
      <c r="R9" s="183"/>
      <c r="S9" s="183">
        <f>S10</f>
        <v>45906</v>
      </c>
      <c r="T9" s="183"/>
      <c r="U9" s="183"/>
      <c r="V9" s="183"/>
      <c r="W9" s="183"/>
      <c r="X9" s="183"/>
      <c r="Y9" s="183"/>
      <c r="Z9" s="184"/>
    </row>
    <row r="10" spans="1:27" s="1" customFormat="1" ht="18.75" x14ac:dyDescent="0.2">
      <c r="A10" s="14">
        <f>$A$1-(WEEKDAY($A$1,1)-(start_day-1))-IF((WEEKDAY($A$1,1)-(start_day-1))&lt;=0,7,0)+1</f>
        <v>45900</v>
      </c>
      <c r="B10" s="15"/>
      <c r="C10" s="12">
        <f>A10+1</f>
        <v>45901</v>
      </c>
      <c r="D10" s="13"/>
      <c r="E10" s="12">
        <f>C10+1</f>
        <v>45902</v>
      </c>
      <c r="F10" s="13"/>
      <c r="G10" s="12">
        <f>E10+1</f>
        <v>45903</v>
      </c>
      <c r="H10" s="13"/>
      <c r="I10" s="12">
        <f>G10+1</f>
        <v>45904</v>
      </c>
      <c r="J10" s="13"/>
      <c r="K10" s="190">
        <f>I10+1</f>
        <v>45905</v>
      </c>
      <c r="L10" s="191"/>
      <c r="M10" s="192"/>
      <c r="N10" s="192"/>
      <c r="O10" s="192"/>
      <c r="P10" s="192"/>
      <c r="Q10" s="192"/>
      <c r="R10" s="193"/>
      <c r="S10" s="194">
        <f>K10+1</f>
        <v>45906</v>
      </c>
      <c r="T10" s="195"/>
      <c r="U10" s="196"/>
      <c r="V10" s="196"/>
      <c r="W10" s="196"/>
      <c r="X10" s="196"/>
      <c r="Y10" s="196"/>
      <c r="Z10" s="197"/>
    </row>
    <row r="11" spans="1:27" s="1" customFormat="1" x14ac:dyDescent="0.2">
      <c r="A11" s="185"/>
      <c r="B11" s="186"/>
      <c r="C11" s="188"/>
      <c r="D11" s="189"/>
      <c r="E11" s="188"/>
      <c r="F11" s="189"/>
      <c r="G11" s="188"/>
      <c r="H11" s="189"/>
      <c r="I11" s="188"/>
      <c r="J11" s="189"/>
      <c r="K11" s="188"/>
      <c r="L11" s="93"/>
      <c r="M11" s="93"/>
      <c r="N11" s="93"/>
      <c r="O11" s="93"/>
      <c r="P11" s="93"/>
      <c r="Q11" s="93"/>
      <c r="R11" s="189"/>
      <c r="S11" s="185"/>
      <c r="T11" s="186"/>
      <c r="U11" s="186"/>
      <c r="V11" s="186"/>
      <c r="W11" s="186"/>
      <c r="X11" s="186"/>
      <c r="Y11" s="186"/>
      <c r="Z11" s="187"/>
    </row>
    <row r="12" spans="1:27" s="1" customFormat="1" x14ac:dyDescent="0.2">
      <c r="A12" s="185"/>
      <c r="B12" s="186"/>
      <c r="C12" s="188"/>
      <c r="D12" s="189"/>
      <c r="E12" s="188"/>
      <c r="F12" s="189"/>
      <c r="G12" s="188"/>
      <c r="H12" s="189"/>
      <c r="I12" s="188"/>
      <c r="J12" s="189"/>
      <c r="K12" s="188"/>
      <c r="L12" s="93"/>
      <c r="M12" s="93"/>
      <c r="N12" s="93"/>
      <c r="O12" s="93"/>
      <c r="P12" s="93"/>
      <c r="Q12" s="93"/>
      <c r="R12" s="189"/>
      <c r="S12" s="185"/>
      <c r="T12" s="186"/>
      <c r="U12" s="186"/>
      <c r="V12" s="186"/>
      <c r="W12" s="186"/>
      <c r="X12" s="186"/>
      <c r="Y12" s="186"/>
      <c r="Z12" s="187"/>
    </row>
    <row r="13" spans="1:27" s="1" customFormat="1" x14ac:dyDescent="0.2">
      <c r="A13" s="185"/>
      <c r="B13" s="186"/>
      <c r="C13" s="188"/>
      <c r="D13" s="189"/>
      <c r="E13" s="188"/>
      <c r="F13" s="189"/>
      <c r="G13" s="188"/>
      <c r="H13" s="189"/>
      <c r="I13" s="188"/>
      <c r="J13" s="189"/>
      <c r="K13" s="188"/>
      <c r="L13" s="93"/>
      <c r="M13" s="93"/>
      <c r="N13" s="93"/>
      <c r="O13" s="93"/>
      <c r="P13" s="93"/>
      <c r="Q13" s="93"/>
      <c r="R13" s="189"/>
      <c r="S13" s="185"/>
      <c r="T13" s="186"/>
      <c r="U13" s="186"/>
      <c r="V13" s="186"/>
      <c r="W13" s="186"/>
      <c r="X13" s="186"/>
      <c r="Y13" s="186"/>
      <c r="Z13" s="187"/>
    </row>
    <row r="14" spans="1:27" s="1" customFormat="1" x14ac:dyDescent="0.2">
      <c r="A14" s="185"/>
      <c r="B14" s="186"/>
      <c r="C14" s="188"/>
      <c r="D14" s="189"/>
      <c r="E14" s="188"/>
      <c r="F14" s="189"/>
      <c r="G14" s="188"/>
      <c r="H14" s="189"/>
      <c r="I14" s="188"/>
      <c r="J14" s="189"/>
      <c r="K14" s="188"/>
      <c r="L14" s="93"/>
      <c r="M14" s="93"/>
      <c r="N14" s="93"/>
      <c r="O14" s="93"/>
      <c r="P14" s="93"/>
      <c r="Q14" s="93"/>
      <c r="R14" s="189"/>
      <c r="S14" s="185"/>
      <c r="T14" s="186"/>
      <c r="U14" s="186"/>
      <c r="V14" s="186"/>
      <c r="W14" s="186"/>
      <c r="X14" s="186"/>
      <c r="Y14" s="186"/>
      <c r="Z14" s="187"/>
    </row>
    <row r="15" spans="1:27" s="2" customFormat="1" ht="13.35" customHeight="1" x14ac:dyDescent="0.2">
      <c r="A15" s="198"/>
      <c r="B15" s="199"/>
      <c r="C15" s="201"/>
      <c r="D15" s="202"/>
      <c r="E15" s="201"/>
      <c r="F15" s="202"/>
      <c r="G15" s="201"/>
      <c r="H15" s="202"/>
      <c r="I15" s="201"/>
      <c r="J15" s="202"/>
      <c r="K15" s="201"/>
      <c r="L15" s="203"/>
      <c r="M15" s="203"/>
      <c r="N15" s="203"/>
      <c r="O15" s="203"/>
      <c r="P15" s="203"/>
      <c r="Q15" s="203"/>
      <c r="R15" s="202"/>
      <c r="S15" s="198"/>
      <c r="T15" s="199"/>
      <c r="U15" s="199"/>
      <c r="V15" s="199"/>
      <c r="W15" s="199"/>
      <c r="X15" s="199"/>
      <c r="Y15" s="199"/>
      <c r="Z15" s="200"/>
      <c r="AA15" s="1"/>
    </row>
    <row r="16" spans="1:27" s="1" customFormat="1" ht="18.75" x14ac:dyDescent="0.2">
      <c r="A16" s="14">
        <f>S10+1</f>
        <v>45907</v>
      </c>
      <c r="B16" s="15"/>
      <c r="C16" s="12">
        <f>A16+1</f>
        <v>45908</v>
      </c>
      <c r="D16" s="13"/>
      <c r="E16" s="12">
        <f>C16+1</f>
        <v>45909</v>
      </c>
      <c r="F16" s="13"/>
      <c r="G16" s="12">
        <f>E16+1</f>
        <v>45910</v>
      </c>
      <c r="H16" s="13"/>
      <c r="I16" s="12">
        <f>G16+1</f>
        <v>45911</v>
      </c>
      <c r="J16" s="13"/>
      <c r="K16" s="190">
        <f>I16+1</f>
        <v>45912</v>
      </c>
      <c r="L16" s="191"/>
      <c r="M16" s="192"/>
      <c r="N16" s="192"/>
      <c r="O16" s="192"/>
      <c r="P16" s="192"/>
      <c r="Q16" s="192"/>
      <c r="R16" s="193"/>
      <c r="S16" s="194">
        <f>K16+1</f>
        <v>45913</v>
      </c>
      <c r="T16" s="195"/>
      <c r="U16" s="196"/>
      <c r="V16" s="196"/>
      <c r="W16" s="196"/>
      <c r="X16" s="196"/>
      <c r="Y16" s="196"/>
      <c r="Z16" s="197"/>
    </row>
    <row r="17" spans="1:27" s="1" customFormat="1" x14ac:dyDescent="0.2">
      <c r="A17" s="185"/>
      <c r="B17" s="186"/>
      <c r="C17" s="188"/>
      <c r="D17" s="189"/>
      <c r="E17" s="188"/>
      <c r="F17" s="189"/>
      <c r="G17" s="188"/>
      <c r="H17" s="189"/>
      <c r="I17" s="188"/>
      <c r="J17" s="189"/>
      <c r="K17" s="188"/>
      <c r="L17" s="93"/>
      <c r="M17" s="93"/>
      <c r="N17" s="93"/>
      <c r="O17" s="93"/>
      <c r="P17" s="93"/>
      <c r="Q17" s="93"/>
      <c r="R17" s="189"/>
      <c r="S17" s="185"/>
      <c r="T17" s="186"/>
      <c r="U17" s="186"/>
      <c r="V17" s="186"/>
      <c r="W17" s="186"/>
      <c r="X17" s="186"/>
      <c r="Y17" s="186"/>
      <c r="Z17" s="187"/>
    </row>
    <row r="18" spans="1:27" s="1" customFormat="1" x14ac:dyDescent="0.2">
      <c r="A18" s="185"/>
      <c r="B18" s="186"/>
      <c r="C18" s="188"/>
      <c r="D18" s="189"/>
      <c r="E18" s="188"/>
      <c r="F18" s="189"/>
      <c r="G18" s="188"/>
      <c r="H18" s="189"/>
      <c r="I18" s="188"/>
      <c r="J18" s="189"/>
      <c r="K18" s="188"/>
      <c r="L18" s="93"/>
      <c r="M18" s="93"/>
      <c r="N18" s="93"/>
      <c r="O18" s="93"/>
      <c r="P18" s="93"/>
      <c r="Q18" s="93"/>
      <c r="R18" s="189"/>
      <c r="S18" s="185"/>
      <c r="T18" s="186"/>
      <c r="U18" s="186"/>
      <c r="V18" s="186"/>
      <c r="W18" s="186"/>
      <c r="X18" s="186"/>
      <c r="Y18" s="186"/>
      <c r="Z18" s="187"/>
    </row>
    <row r="19" spans="1:27" s="1" customFormat="1" x14ac:dyDescent="0.2">
      <c r="A19" s="185"/>
      <c r="B19" s="186"/>
      <c r="C19" s="188"/>
      <c r="D19" s="189"/>
      <c r="E19" s="188"/>
      <c r="F19" s="189"/>
      <c r="G19" s="188"/>
      <c r="H19" s="189"/>
      <c r="I19" s="188"/>
      <c r="J19" s="189"/>
      <c r="K19" s="188"/>
      <c r="L19" s="93"/>
      <c r="M19" s="93"/>
      <c r="N19" s="93"/>
      <c r="O19" s="93"/>
      <c r="P19" s="93"/>
      <c r="Q19" s="93"/>
      <c r="R19" s="189"/>
      <c r="S19" s="185"/>
      <c r="T19" s="186"/>
      <c r="U19" s="186"/>
      <c r="V19" s="186"/>
      <c r="W19" s="186"/>
      <c r="X19" s="186"/>
      <c r="Y19" s="186"/>
      <c r="Z19" s="187"/>
    </row>
    <row r="20" spans="1:27" s="1" customFormat="1" x14ac:dyDescent="0.2">
      <c r="A20" s="185"/>
      <c r="B20" s="186"/>
      <c r="C20" s="188"/>
      <c r="D20" s="189"/>
      <c r="E20" s="188"/>
      <c r="F20" s="189"/>
      <c r="G20" s="188"/>
      <c r="H20" s="189"/>
      <c r="I20" s="188"/>
      <c r="J20" s="189"/>
      <c r="K20" s="188"/>
      <c r="L20" s="93"/>
      <c r="M20" s="93"/>
      <c r="N20" s="93"/>
      <c r="O20" s="93"/>
      <c r="P20" s="93"/>
      <c r="Q20" s="93"/>
      <c r="R20" s="189"/>
      <c r="S20" s="185"/>
      <c r="T20" s="186"/>
      <c r="U20" s="186"/>
      <c r="V20" s="186"/>
      <c r="W20" s="186"/>
      <c r="X20" s="186"/>
      <c r="Y20" s="186"/>
      <c r="Z20" s="187"/>
    </row>
    <row r="21" spans="1:27" s="2" customFormat="1" ht="13.35" customHeight="1" x14ac:dyDescent="0.2">
      <c r="A21" s="198"/>
      <c r="B21" s="199"/>
      <c r="C21" s="201"/>
      <c r="D21" s="202"/>
      <c r="E21" s="201"/>
      <c r="F21" s="202"/>
      <c r="G21" s="201"/>
      <c r="H21" s="202"/>
      <c r="I21" s="201"/>
      <c r="J21" s="202"/>
      <c r="K21" s="201"/>
      <c r="L21" s="203"/>
      <c r="M21" s="203"/>
      <c r="N21" s="203"/>
      <c r="O21" s="203"/>
      <c r="P21" s="203"/>
      <c r="Q21" s="203"/>
      <c r="R21" s="202"/>
      <c r="S21" s="198"/>
      <c r="T21" s="199"/>
      <c r="U21" s="199"/>
      <c r="V21" s="199"/>
      <c r="W21" s="199"/>
      <c r="X21" s="199"/>
      <c r="Y21" s="199"/>
      <c r="Z21" s="200"/>
      <c r="AA21" s="1"/>
    </row>
    <row r="22" spans="1:27" s="1" customFormat="1" ht="18.75" x14ac:dyDescent="0.2">
      <c r="A22" s="14">
        <f>S16+1</f>
        <v>45914</v>
      </c>
      <c r="B22" s="15"/>
      <c r="C22" s="12">
        <f>A22+1</f>
        <v>45915</v>
      </c>
      <c r="D22" s="13"/>
      <c r="E22" s="12">
        <f>C22+1</f>
        <v>45916</v>
      </c>
      <c r="F22" s="13"/>
      <c r="G22" s="12">
        <f>E22+1</f>
        <v>45917</v>
      </c>
      <c r="H22" s="13"/>
      <c r="I22" s="12">
        <f>G22+1</f>
        <v>45918</v>
      </c>
      <c r="J22" s="13"/>
      <c r="K22" s="190">
        <f>I22+1</f>
        <v>45919</v>
      </c>
      <c r="L22" s="191"/>
      <c r="M22" s="192"/>
      <c r="N22" s="192"/>
      <c r="O22" s="192"/>
      <c r="P22" s="192"/>
      <c r="Q22" s="192"/>
      <c r="R22" s="193"/>
      <c r="S22" s="194">
        <f>K22+1</f>
        <v>45920</v>
      </c>
      <c r="T22" s="195"/>
      <c r="U22" s="196"/>
      <c r="V22" s="196"/>
      <c r="W22" s="196"/>
      <c r="X22" s="196"/>
      <c r="Y22" s="196"/>
      <c r="Z22" s="197"/>
    </row>
    <row r="23" spans="1:27" s="1" customFormat="1" x14ac:dyDescent="0.2">
      <c r="A23" s="185"/>
      <c r="B23" s="186"/>
      <c r="C23" s="188"/>
      <c r="D23" s="189"/>
      <c r="E23" s="188"/>
      <c r="F23" s="189"/>
      <c r="G23" s="188"/>
      <c r="H23" s="189"/>
      <c r="I23" s="188"/>
      <c r="J23" s="189"/>
      <c r="K23" s="188"/>
      <c r="L23" s="93"/>
      <c r="M23" s="93"/>
      <c r="N23" s="93"/>
      <c r="O23" s="93"/>
      <c r="P23" s="93"/>
      <c r="Q23" s="93"/>
      <c r="R23" s="189"/>
      <c r="S23" s="185"/>
      <c r="T23" s="186"/>
      <c r="U23" s="186"/>
      <c r="V23" s="186"/>
      <c r="W23" s="186"/>
      <c r="X23" s="186"/>
      <c r="Y23" s="186"/>
      <c r="Z23" s="187"/>
    </row>
    <row r="24" spans="1:27" s="1" customFormat="1" x14ac:dyDescent="0.2">
      <c r="A24" s="185"/>
      <c r="B24" s="186"/>
      <c r="C24" s="188"/>
      <c r="D24" s="189"/>
      <c r="E24" s="188"/>
      <c r="F24" s="189"/>
      <c r="G24" s="188"/>
      <c r="H24" s="189"/>
      <c r="I24" s="188"/>
      <c r="J24" s="189"/>
      <c r="K24" s="188"/>
      <c r="L24" s="93"/>
      <c r="M24" s="93"/>
      <c r="N24" s="93"/>
      <c r="O24" s="93"/>
      <c r="P24" s="93"/>
      <c r="Q24" s="93"/>
      <c r="R24" s="189"/>
      <c r="S24" s="185"/>
      <c r="T24" s="186"/>
      <c r="U24" s="186"/>
      <c r="V24" s="186"/>
      <c r="W24" s="186"/>
      <c r="X24" s="186"/>
      <c r="Y24" s="186"/>
      <c r="Z24" s="187"/>
    </row>
    <row r="25" spans="1:27" s="1" customFormat="1" x14ac:dyDescent="0.2">
      <c r="A25" s="185"/>
      <c r="B25" s="186"/>
      <c r="C25" s="188"/>
      <c r="D25" s="189"/>
      <c r="E25" s="188"/>
      <c r="F25" s="189"/>
      <c r="G25" s="188"/>
      <c r="H25" s="189"/>
      <c r="I25" s="188"/>
      <c r="J25" s="189"/>
      <c r="K25" s="188"/>
      <c r="L25" s="93"/>
      <c r="M25" s="93"/>
      <c r="N25" s="93"/>
      <c r="O25" s="93"/>
      <c r="P25" s="93"/>
      <c r="Q25" s="93"/>
      <c r="R25" s="189"/>
      <c r="S25" s="185"/>
      <c r="T25" s="186"/>
      <c r="U25" s="186"/>
      <c r="V25" s="186"/>
      <c r="W25" s="186"/>
      <c r="X25" s="186"/>
      <c r="Y25" s="186"/>
      <c r="Z25" s="187"/>
    </row>
    <row r="26" spans="1:27" s="1" customFormat="1" x14ac:dyDescent="0.2">
      <c r="A26" s="185"/>
      <c r="B26" s="186"/>
      <c r="C26" s="188"/>
      <c r="D26" s="189"/>
      <c r="E26" s="188"/>
      <c r="F26" s="189"/>
      <c r="G26" s="188"/>
      <c r="H26" s="189"/>
      <c r="I26" s="188"/>
      <c r="J26" s="189"/>
      <c r="K26" s="188"/>
      <c r="L26" s="93"/>
      <c r="M26" s="93"/>
      <c r="N26" s="93"/>
      <c r="O26" s="93"/>
      <c r="P26" s="93"/>
      <c r="Q26" s="93"/>
      <c r="R26" s="189"/>
      <c r="S26" s="185"/>
      <c r="T26" s="186"/>
      <c r="U26" s="186"/>
      <c r="V26" s="186"/>
      <c r="W26" s="186"/>
      <c r="X26" s="186"/>
      <c r="Y26" s="186"/>
      <c r="Z26" s="187"/>
    </row>
    <row r="27" spans="1:27" s="2" customFormat="1" x14ac:dyDescent="0.2">
      <c r="A27" s="198"/>
      <c r="B27" s="199"/>
      <c r="C27" s="201"/>
      <c r="D27" s="202"/>
      <c r="E27" s="201"/>
      <c r="F27" s="202"/>
      <c r="G27" s="201"/>
      <c r="H27" s="202"/>
      <c r="I27" s="201"/>
      <c r="J27" s="202"/>
      <c r="K27" s="201"/>
      <c r="L27" s="203"/>
      <c r="M27" s="203"/>
      <c r="N27" s="203"/>
      <c r="O27" s="203"/>
      <c r="P27" s="203"/>
      <c r="Q27" s="203"/>
      <c r="R27" s="202"/>
      <c r="S27" s="198"/>
      <c r="T27" s="199"/>
      <c r="U27" s="199"/>
      <c r="V27" s="199"/>
      <c r="W27" s="199"/>
      <c r="X27" s="199"/>
      <c r="Y27" s="199"/>
      <c r="Z27" s="200"/>
      <c r="AA27" s="1"/>
    </row>
    <row r="28" spans="1:27" s="1" customFormat="1" ht="18.75" x14ac:dyDescent="0.2">
      <c r="A28" s="14">
        <f>S22+1</f>
        <v>45921</v>
      </c>
      <c r="B28" s="15"/>
      <c r="C28" s="12">
        <f>A28+1</f>
        <v>45922</v>
      </c>
      <c r="D28" s="13"/>
      <c r="E28" s="12">
        <f>C28+1</f>
        <v>45923</v>
      </c>
      <c r="F28" s="13"/>
      <c r="G28" s="12">
        <f>E28+1</f>
        <v>45924</v>
      </c>
      <c r="H28" s="13"/>
      <c r="I28" s="12">
        <f>G28+1</f>
        <v>45925</v>
      </c>
      <c r="J28" s="13"/>
      <c r="K28" s="190">
        <f>I28+1</f>
        <v>45926</v>
      </c>
      <c r="L28" s="191"/>
      <c r="M28" s="192"/>
      <c r="N28" s="192"/>
      <c r="O28" s="192"/>
      <c r="P28" s="192"/>
      <c r="Q28" s="192"/>
      <c r="R28" s="193"/>
      <c r="S28" s="194">
        <f>K28+1</f>
        <v>45927</v>
      </c>
      <c r="T28" s="195"/>
      <c r="U28" s="196"/>
      <c r="V28" s="196"/>
      <c r="W28" s="196"/>
      <c r="X28" s="196"/>
      <c r="Y28" s="196"/>
      <c r="Z28" s="197"/>
    </row>
    <row r="29" spans="1:27" s="1" customFormat="1" x14ac:dyDescent="0.2">
      <c r="A29" s="185"/>
      <c r="B29" s="186"/>
      <c r="C29" s="188"/>
      <c r="D29" s="189"/>
      <c r="E29" s="188"/>
      <c r="F29" s="189"/>
      <c r="G29" s="188"/>
      <c r="H29" s="189"/>
      <c r="I29" s="188"/>
      <c r="J29" s="189"/>
      <c r="K29" s="188"/>
      <c r="L29" s="93"/>
      <c r="M29" s="93"/>
      <c r="N29" s="93"/>
      <c r="O29" s="93"/>
      <c r="P29" s="93"/>
      <c r="Q29" s="93"/>
      <c r="R29" s="189"/>
      <c r="S29" s="185"/>
      <c r="T29" s="186"/>
      <c r="U29" s="186"/>
      <c r="V29" s="186"/>
      <c r="W29" s="186"/>
      <c r="X29" s="186"/>
      <c r="Y29" s="186"/>
      <c r="Z29" s="187"/>
    </row>
    <row r="30" spans="1:27" s="1" customFormat="1" x14ac:dyDescent="0.2">
      <c r="A30" s="185"/>
      <c r="B30" s="186"/>
      <c r="C30" s="188"/>
      <c r="D30" s="189"/>
      <c r="E30" s="188"/>
      <c r="F30" s="189"/>
      <c r="G30" s="188"/>
      <c r="H30" s="189"/>
      <c r="I30" s="188"/>
      <c r="J30" s="189"/>
      <c r="K30" s="188"/>
      <c r="L30" s="93"/>
      <c r="M30" s="93"/>
      <c r="N30" s="93"/>
      <c r="O30" s="93"/>
      <c r="P30" s="93"/>
      <c r="Q30" s="93"/>
      <c r="R30" s="189"/>
      <c r="S30" s="185"/>
      <c r="T30" s="186"/>
      <c r="U30" s="186"/>
      <c r="V30" s="186"/>
      <c r="W30" s="186"/>
      <c r="X30" s="186"/>
      <c r="Y30" s="186"/>
      <c r="Z30" s="187"/>
    </row>
    <row r="31" spans="1:27" s="1" customFormat="1" x14ac:dyDescent="0.2">
      <c r="A31" s="185"/>
      <c r="B31" s="186"/>
      <c r="C31" s="188"/>
      <c r="D31" s="189"/>
      <c r="E31" s="188"/>
      <c r="F31" s="189"/>
      <c r="G31" s="188"/>
      <c r="H31" s="189"/>
      <c r="I31" s="188"/>
      <c r="J31" s="189"/>
      <c r="K31" s="188"/>
      <c r="L31" s="93"/>
      <c r="M31" s="93"/>
      <c r="N31" s="93"/>
      <c r="O31" s="93"/>
      <c r="P31" s="93"/>
      <c r="Q31" s="93"/>
      <c r="R31" s="189"/>
      <c r="S31" s="185"/>
      <c r="T31" s="186"/>
      <c r="U31" s="186"/>
      <c r="V31" s="186"/>
      <c r="W31" s="186"/>
      <c r="X31" s="186"/>
      <c r="Y31" s="186"/>
      <c r="Z31" s="187"/>
    </row>
    <row r="32" spans="1:27" s="1" customFormat="1" x14ac:dyDescent="0.2">
      <c r="A32" s="185"/>
      <c r="B32" s="186"/>
      <c r="C32" s="188"/>
      <c r="D32" s="189"/>
      <c r="E32" s="188"/>
      <c r="F32" s="189"/>
      <c r="G32" s="188"/>
      <c r="H32" s="189"/>
      <c r="I32" s="188"/>
      <c r="J32" s="189"/>
      <c r="K32" s="188"/>
      <c r="L32" s="93"/>
      <c r="M32" s="93"/>
      <c r="N32" s="93"/>
      <c r="O32" s="93"/>
      <c r="P32" s="93"/>
      <c r="Q32" s="93"/>
      <c r="R32" s="189"/>
      <c r="S32" s="185"/>
      <c r="T32" s="186"/>
      <c r="U32" s="186"/>
      <c r="V32" s="186"/>
      <c r="W32" s="186"/>
      <c r="X32" s="186"/>
      <c r="Y32" s="186"/>
      <c r="Z32" s="187"/>
    </row>
    <row r="33" spans="1:27" s="2" customFormat="1" x14ac:dyDescent="0.2">
      <c r="A33" s="198"/>
      <c r="B33" s="199"/>
      <c r="C33" s="201"/>
      <c r="D33" s="202"/>
      <c r="E33" s="201"/>
      <c r="F33" s="202"/>
      <c r="G33" s="201"/>
      <c r="H33" s="202"/>
      <c r="I33" s="201"/>
      <c r="J33" s="202"/>
      <c r="K33" s="201"/>
      <c r="L33" s="203"/>
      <c r="M33" s="203"/>
      <c r="N33" s="203"/>
      <c r="O33" s="203"/>
      <c r="P33" s="203"/>
      <c r="Q33" s="203"/>
      <c r="R33" s="202"/>
      <c r="S33" s="198"/>
      <c r="T33" s="199"/>
      <c r="U33" s="199"/>
      <c r="V33" s="199"/>
      <c r="W33" s="199"/>
      <c r="X33" s="199"/>
      <c r="Y33" s="199"/>
      <c r="Z33" s="200"/>
      <c r="AA33" s="1"/>
    </row>
    <row r="34" spans="1:27" s="1" customFormat="1" ht="18.75" x14ac:dyDescent="0.2">
      <c r="A34" s="14">
        <f>S28+1</f>
        <v>45928</v>
      </c>
      <c r="B34" s="15"/>
      <c r="C34" s="12">
        <f>A34+1</f>
        <v>45929</v>
      </c>
      <c r="D34" s="13"/>
      <c r="E34" s="12">
        <f>C34+1</f>
        <v>45930</v>
      </c>
      <c r="F34" s="13"/>
      <c r="G34" s="12">
        <f>E34+1</f>
        <v>45931</v>
      </c>
      <c r="H34" s="13"/>
      <c r="I34" s="12">
        <f>G34+1</f>
        <v>45932</v>
      </c>
      <c r="J34" s="13"/>
      <c r="K34" s="190">
        <f>I34+1</f>
        <v>45933</v>
      </c>
      <c r="L34" s="191"/>
      <c r="M34" s="192"/>
      <c r="N34" s="192"/>
      <c r="O34" s="192"/>
      <c r="P34" s="192"/>
      <c r="Q34" s="192"/>
      <c r="R34" s="193"/>
      <c r="S34" s="194">
        <f>K34+1</f>
        <v>45934</v>
      </c>
      <c r="T34" s="195"/>
      <c r="U34" s="196"/>
      <c r="V34" s="196"/>
      <c r="W34" s="196"/>
      <c r="X34" s="196"/>
      <c r="Y34" s="196"/>
      <c r="Z34" s="197"/>
    </row>
    <row r="35" spans="1:27" s="1" customFormat="1" x14ac:dyDescent="0.2">
      <c r="A35" s="185"/>
      <c r="B35" s="186"/>
      <c r="C35" s="188"/>
      <c r="D35" s="189"/>
      <c r="E35" s="188"/>
      <c r="F35" s="189"/>
      <c r="G35" s="188"/>
      <c r="H35" s="189"/>
      <c r="I35" s="188"/>
      <c r="J35" s="189"/>
      <c r="K35" s="188"/>
      <c r="L35" s="93"/>
      <c r="M35" s="93"/>
      <c r="N35" s="93"/>
      <c r="O35" s="93"/>
      <c r="P35" s="93"/>
      <c r="Q35" s="93"/>
      <c r="R35" s="189"/>
      <c r="S35" s="185"/>
      <c r="T35" s="186"/>
      <c r="U35" s="186"/>
      <c r="V35" s="186"/>
      <c r="W35" s="186"/>
      <c r="X35" s="186"/>
      <c r="Y35" s="186"/>
      <c r="Z35" s="187"/>
    </row>
    <row r="36" spans="1:27" s="1" customFormat="1" x14ac:dyDescent="0.2">
      <c r="A36" s="185"/>
      <c r="B36" s="186"/>
      <c r="C36" s="188"/>
      <c r="D36" s="189"/>
      <c r="E36" s="188"/>
      <c r="F36" s="189"/>
      <c r="G36" s="188"/>
      <c r="H36" s="189"/>
      <c r="I36" s="188"/>
      <c r="J36" s="189"/>
      <c r="K36" s="188"/>
      <c r="L36" s="93"/>
      <c r="M36" s="93"/>
      <c r="N36" s="93"/>
      <c r="O36" s="93"/>
      <c r="P36" s="93"/>
      <c r="Q36" s="93"/>
      <c r="R36" s="189"/>
      <c r="S36" s="185"/>
      <c r="T36" s="186"/>
      <c r="U36" s="186"/>
      <c r="V36" s="186"/>
      <c r="W36" s="186"/>
      <c r="X36" s="186"/>
      <c r="Y36" s="186"/>
      <c r="Z36" s="187"/>
    </row>
    <row r="37" spans="1:27" s="1" customFormat="1" x14ac:dyDescent="0.2">
      <c r="A37" s="185"/>
      <c r="B37" s="186"/>
      <c r="C37" s="188"/>
      <c r="D37" s="189"/>
      <c r="E37" s="188"/>
      <c r="F37" s="189"/>
      <c r="G37" s="188"/>
      <c r="H37" s="189"/>
      <c r="I37" s="188"/>
      <c r="J37" s="189"/>
      <c r="K37" s="188"/>
      <c r="L37" s="93"/>
      <c r="M37" s="93"/>
      <c r="N37" s="93"/>
      <c r="O37" s="93"/>
      <c r="P37" s="93"/>
      <c r="Q37" s="93"/>
      <c r="R37" s="189"/>
      <c r="S37" s="185"/>
      <c r="T37" s="186"/>
      <c r="U37" s="186"/>
      <c r="V37" s="186"/>
      <c r="W37" s="186"/>
      <c r="X37" s="186"/>
      <c r="Y37" s="186"/>
      <c r="Z37" s="187"/>
    </row>
    <row r="38" spans="1:27" s="1" customFormat="1" x14ac:dyDescent="0.2">
      <c r="A38" s="185"/>
      <c r="B38" s="186"/>
      <c r="C38" s="188"/>
      <c r="D38" s="189"/>
      <c r="E38" s="188"/>
      <c r="F38" s="189"/>
      <c r="G38" s="188"/>
      <c r="H38" s="189"/>
      <c r="I38" s="188"/>
      <c r="J38" s="189"/>
      <c r="K38" s="188"/>
      <c r="L38" s="93"/>
      <c r="M38" s="93"/>
      <c r="N38" s="93"/>
      <c r="O38" s="93"/>
      <c r="P38" s="93"/>
      <c r="Q38" s="93"/>
      <c r="R38" s="189"/>
      <c r="S38" s="185"/>
      <c r="T38" s="186"/>
      <c r="U38" s="186"/>
      <c r="V38" s="186"/>
      <c r="W38" s="186"/>
      <c r="X38" s="186"/>
      <c r="Y38" s="186"/>
      <c r="Z38" s="187"/>
    </row>
    <row r="39" spans="1:27" s="2" customFormat="1" x14ac:dyDescent="0.2">
      <c r="A39" s="198"/>
      <c r="B39" s="199"/>
      <c r="C39" s="201"/>
      <c r="D39" s="202"/>
      <c r="E39" s="201"/>
      <c r="F39" s="202"/>
      <c r="G39" s="201"/>
      <c r="H39" s="202"/>
      <c r="I39" s="201"/>
      <c r="J39" s="202"/>
      <c r="K39" s="201"/>
      <c r="L39" s="203"/>
      <c r="M39" s="203"/>
      <c r="N39" s="203"/>
      <c r="O39" s="203"/>
      <c r="P39" s="203"/>
      <c r="Q39" s="203"/>
      <c r="R39" s="202"/>
      <c r="S39" s="198"/>
      <c r="T39" s="199"/>
      <c r="U39" s="199"/>
      <c r="V39" s="199"/>
      <c r="W39" s="199"/>
      <c r="X39" s="199"/>
      <c r="Y39" s="199"/>
      <c r="Z39" s="200"/>
      <c r="AA39" s="1"/>
    </row>
    <row r="40" spans="1:27" ht="18.75" x14ac:dyDescent="0.2">
      <c r="A40" s="14">
        <f>S34+1</f>
        <v>45935</v>
      </c>
      <c r="B40" s="15"/>
      <c r="C40" s="12">
        <f>A40+1</f>
        <v>45936</v>
      </c>
      <c r="D40" s="13"/>
      <c r="E40" s="16" t="s">
        <v>27</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185"/>
      <c r="B41" s="186"/>
      <c r="C41" s="188"/>
      <c r="D41" s="189"/>
      <c r="E41" s="18"/>
      <c r="F41" s="6"/>
      <c r="G41" s="6"/>
      <c r="H41" s="6"/>
      <c r="I41" s="6"/>
      <c r="J41" s="6"/>
      <c r="K41" s="6"/>
      <c r="L41" s="6"/>
      <c r="M41" s="6"/>
      <c r="N41" s="6"/>
      <c r="O41" s="6"/>
      <c r="P41" s="6"/>
      <c r="Q41" s="6"/>
      <c r="R41" s="6"/>
      <c r="S41" s="6"/>
      <c r="T41" s="6"/>
      <c r="U41" s="6"/>
      <c r="V41" s="6"/>
      <c r="W41" s="6"/>
      <c r="X41" s="6"/>
      <c r="Y41" s="6"/>
      <c r="Z41" s="8"/>
    </row>
    <row r="42" spans="1:27" x14ac:dyDescent="0.2">
      <c r="A42" s="185"/>
      <c r="B42" s="186"/>
      <c r="C42" s="188"/>
      <c r="D42" s="189"/>
      <c r="E42" s="18"/>
      <c r="F42" s="6"/>
      <c r="G42" s="6"/>
      <c r="H42" s="6"/>
      <c r="I42" s="6"/>
      <c r="J42" s="6"/>
      <c r="K42" s="6"/>
      <c r="L42" s="6"/>
      <c r="M42" s="6"/>
      <c r="N42" s="6"/>
      <c r="O42" s="6"/>
      <c r="P42" s="6"/>
      <c r="Q42" s="6"/>
      <c r="R42" s="6"/>
      <c r="S42" s="6"/>
      <c r="T42" s="6"/>
      <c r="U42" s="6"/>
      <c r="V42" s="6"/>
      <c r="W42" s="6"/>
      <c r="X42" s="6"/>
      <c r="Y42" s="6"/>
      <c r="Z42" s="7"/>
    </row>
    <row r="43" spans="1:27" x14ac:dyDescent="0.2">
      <c r="A43" s="185"/>
      <c r="B43" s="186"/>
      <c r="C43" s="188"/>
      <c r="D43" s="189"/>
      <c r="E43" s="18"/>
      <c r="F43" s="6"/>
      <c r="G43" s="6"/>
      <c r="H43" s="6"/>
      <c r="I43" s="6"/>
      <c r="J43" s="6"/>
      <c r="K43" s="6"/>
      <c r="L43" s="6"/>
      <c r="M43" s="6"/>
      <c r="N43" s="6"/>
      <c r="O43" s="6"/>
      <c r="P43" s="6"/>
      <c r="Q43" s="6"/>
      <c r="R43" s="6"/>
      <c r="S43" s="6"/>
      <c r="T43" s="6"/>
      <c r="U43" s="6"/>
      <c r="V43" s="6"/>
      <c r="W43" s="6"/>
      <c r="X43" s="6"/>
      <c r="Y43" s="6"/>
      <c r="Z43" s="7"/>
    </row>
    <row r="44" spans="1:27" x14ac:dyDescent="0.2">
      <c r="A44" s="185"/>
      <c r="B44" s="186"/>
      <c r="C44" s="188"/>
      <c r="D44" s="189"/>
      <c r="E44" s="18"/>
      <c r="F44" s="6"/>
      <c r="G44" s="6"/>
      <c r="H44" s="6"/>
      <c r="I44" s="6"/>
      <c r="J44" s="6"/>
      <c r="K44" s="204" t="s">
        <v>28</v>
      </c>
      <c r="L44" s="204"/>
      <c r="M44" s="204"/>
      <c r="N44" s="204"/>
      <c r="O44" s="204"/>
      <c r="P44" s="204"/>
      <c r="Q44" s="204"/>
      <c r="R44" s="204"/>
      <c r="S44" s="204"/>
      <c r="T44" s="204"/>
      <c r="U44" s="204"/>
      <c r="V44" s="204"/>
      <c r="W44" s="204"/>
      <c r="X44" s="204"/>
      <c r="Y44" s="204"/>
      <c r="Z44" s="205"/>
    </row>
    <row r="45" spans="1:27" s="1" customFormat="1" x14ac:dyDescent="0.2">
      <c r="A45" s="198"/>
      <c r="B45" s="199"/>
      <c r="C45" s="201"/>
      <c r="D45" s="202"/>
      <c r="E45" s="19"/>
      <c r="F45" s="20"/>
      <c r="G45" s="20"/>
      <c r="H45" s="20"/>
      <c r="I45" s="20"/>
      <c r="J45" s="20"/>
      <c r="K45" s="206" t="s">
        <v>3</v>
      </c>
      <c r="L45" s="206"/>
      <c r="M45" s="206"/>
      <c r="N45" s="206"/>
      <c r="O45" s="206"/>
      <c r="P45" s="206"/>
      <c r="Q45" s="206"/>
      <c r="R45" s="206"/>
      <c r="S45" s="206"/>
      <c r="T45" s="206"/>
      <c r="U45" s="206"/>
      <c r="V45" s="206"/>
      <c r="W45" s="206"/>
      <c r="X45" s="206"/>
      <c r="Y45" s="206"/>
      <c r="Z45" s="20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scale="99" orientation="landscape" r:id="rId4"/>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About</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2023-08-25T20:26:27Z</dcterms:created>
  <dcterms:modified xsi:type="dcterms:W3CDTF">2025-04-13T18:29:41Z</dcterms:modified>
  <cp:category/>
  <cp:contentStatus/>
</cp:coreProperties>
</file>